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zárszámadás_2022\terv-taj\"/>
    </mc:Choice>
  </mc:AlternateContent>
  <bookViews>
    <workbookView xWindow="0" yWindow="0" windowWidth="19440" windowHeight="15600" tabRatio="896"/>
  </bookViews>
  <sheets>
    <sheet name="I_3A" sheetId="81" r:id="rId1"/>
    <sheet name="I_3B" sheetId="82" r:id="rId2"/>
    <sheet name="I_3C" sheetId="113" r:id="rId3"/>
    <sheet name="I_3D" sheetId="96" r:id="rId4"/>
    <sheet name="I_3E" sheetId="111" r:id="rId5"/>
    <sheet name="I_3F" sheetId="110" r:id="rId6"/>
    <sheet name="ELL" sheetId="94" state="hidden" r:id="rId7"/>
  </sheets>
  <definedNames>
    <definedName name="_xlnm._FilterDatabase" localSheetId="1" hidden="1">I_3B!$A$8:$V$26</definedName>
    <definedName name="_xlnm._FilterDatabase" localSheetId="2" hidden="1">I_3C!$A$7:$R$17</definedName>
    <definedName name="_xlnm.Print_Titles" localSheetId="1">I_3B!$A:$B,I_3B!$1:$4</definedName>
    <definedName name="_xlnm.Print_Titles" localSheetId="2">I_3C!$A:$B,I_3C!$1:$4</definedName>
    <definedName name="_xlnm.Print_Area" localSheetId="0">I_3A!$A$1:$D$30</definedName>
    <definedName name="_xlnm.Print_Area" localSheetId="1">I_3B!$A$1:$V$28</definedName>
    <definedName name="_xlnm.Print_Area" localSheetId="2">I_3C!$A$1:$R$17</definedName>
    <definedName name="_xlnm.Print_Area" localSheetId="3">I_3D!$A$1:$M$45</definedName>
    <definedName name="_xlnm.Print_Area" localSheetId="4">I_3E!$A$1:$O$33</definedName>
    <definedName name="Z_07D37960_8B04_455D_9E15_6B53F0B29EE8_.wvu.FilterData" localSheetId="1" hidden="1">I_3B!$A$4:$V$24</definedName>
    <definedName name="Z_07D37960_8B04_455D_9E15_6B53F0B29EE8_.wvu.FilterData" localSheetId="2" hidden="1">I_3C!$A$4:$R$17</definedName>
    <definedName name="Z_07D37960_8B04_455D_9E15_6B53F0B29EE8_.wvu.PrintArea" localSheetId="1" hidden="1">I_3B!$A$1:$R$27</definedName>
    <definedName name="Z_07D37960_8B04_455D_9E15_6B53F0B29EE8_.wvu.PrintArea" localSheetId="2" hidden="1">I_3C!$A$1:$R$17</definedName>
    <definedName name="Z_07D37960_8B04_455D_9E15_6B53F0B29EE8_.wvu.PrintArea" localSheetId="3" hidden="1">I_3D!$A$1:$I$10</definedName>
    <definedName name="Z_07D37960_8B04_455D_9E15_6B53F0B29EE8_.wvu.PrintTitles" localSheetId="1" hidden="1">I_3B!$1:$4</definedName>
    <definedName name="Z_07D37960_8B04_455D_9E15_6B53F0B29EE8_.wvu.PrintTitles" localSheetId="2" hidden="1">I_3C!$1:$4</definedName>
    <definedName name="Z_B7E53A7E_BF1D_46F4_AE8C_13140B5263BA_.wvu.FilterData" localSheetId="1" hidden="1">I_3B!$A$4:$V$24</definedName>
    <definedName name="Z_B7E53A7E_BF1D_46F4_AE8C_13140B5263BA_.wvu.FilterData" localSheetId="2" hidden="1">I_3C!$A$4:$R$17</definedName>
    <definedName name="Z_B7E53A7E_BF1D_46F4_AE8C_13140B5263BA_.wvu.PrintArea" localSheetId="1" hidden="1">I_3B!$A$1:$R$27</definedName>
    <definedName name="Z_B7E53A7E_BF1D_46F4_AE8C_13140B5263BA_.wvu.PrintArea" localSheetId="2" hidden="1">I_3C!$A$1:$R$17</definedName>
    <definedName name="Z_B7E53A7E_BF1D_46F4_AE8C_13140B5263BA_.wvu.PrintArea" localSheetId="3" hidden="1">I_3D!$A$1:$I$10</definedName>
    <definedName name="Z_B7E53A7E_BF1D_46F4_AE8C_13140B5263BA_.wvu.PrintTitles" localSheetId="1" hidden="1">I_3B!$1:$4</definedName>
    <definedName name="Z_B7E53A7E_BF1D_46F4_AE8C_13140B5263BA_.wvu.PrintTitles" localSheetId="2" hidden="1">I_3C!$1:$4</definedName>
  </definedNames>
  <calcPr calcId="152511"/>
</workbook>
</file>

<file path=xl/calcChain.xml><?xml version="1.0" encoding="utf-8"?>
<calcChain xmlns="http://schemas.openxmlformats.org/spreadsheetml/2006/main">
  <c r="F32" i="111" l="1"/>
  <c r="F31" i="111"/>
  <c r="F30" i="111"/>
  <c r="F29" i="111"/>
  <c r="F28" i="111"/>
  <c r="P16" i="82"/>
  <c r="V16" i="82"/>
  <c r="U16" i="82"/>
  <c r="T16" i="82"/>
  <c r="S16" i="82"/>
  <c r="R16" i="82"/>
  <c r="Q16" i="82"/>
  <c r="O16" i="82"/>
  <c r="N16" i="82"/>
  <c r="M16" i="82"/>
  <c r="L16" i="82"/>
  <c r="K16" i="82"/>
  <c r="J16" i="82"/>
  <c r="I16" i="82"/>
  <c r="F17" i="113"/>
  <c r="E17" i="113"/>
  <c r="D17" i="113"/>
  <c r="G16" i="113"/>
  <c r="G15" i="113"/>
  <c r="G14" i="113"/>
  <c r="G13" i="113"/>
  <c r="G12" i="113"/>
  <c r="G11" i="113"/>
  <c r="G10" i="113"/>
  <c r="G9" i="113"/>
  <c r="G8" i="113"/>
  <c r="G17" i="113" s="1"/>
  <c r="Q17" i="113" l="1"/>
  <c r="C17" i="113"/>
  <c r="L17" i="113"/>
  <c r="M17" i="113"/>
  <c r="N17" i="113"/>
  <c r="P17" i="113"/>
  <c r="R17" i="113" l="1"/>
  <c r="O17" i="113"/>
  <c r="L45" i="96"/>
  <c r="K45" i="96"/>
  <c r="J45" i="96"/>
  <c r="H45" i="96"/>
  <c r="G45" i="96"/>
  <c r="F45" i="96"/>
  <c r="D45" i="96"/>
  <c r="C45" i="96"/>
  <c r="B45" i="96"/>
  <c r="E44" i="96"/>
  <c r="E43" i="96"/>
  <c r="E42" i="96"/>
  <c r="E41" i="96"/>
  <c r="E40" i="96"/>
  <c r="E39" i="96"/>
  <c r="E38" i="96"/>
  <c r="E37" i="96"/>
  <c r="E36" i="96"/>
  <c r="E35" i="96"/>
  <c r="E34" i="96"/>
  <c r="E33" i="96"/>
  <c r="E32" i="96"/>
  <c r="E31" i="96"/>
  <c r="E30" i="96"/>
  <c r="E29" i="96"/>
  <c r="E28" i="96"/>
  <c r="E27" i="96"/>
  <c r="E26" i="96"/>
  <c r="E25" i="96"/>
  <c r="E24" i="96"/>
  <c r="E23" i="96"/>
  <c r="E22" i="96"/>
  <c r="E21" i="96"/>
  <c r="E20" i="96"/>
  <c r="E19" i="96"/>
  <c r="E18" i="96"/>
  <c r="E17" i="96"/>
  <c r="E16" i="96"/>
  <c r="E15" i="96"/>
  <c r="E14" i="96"/>
  <c r="E13" i="96"/>
  <c r="E12" i="96"/>
  <c r="E11" i="96"/>
  <c r="E10" i="96"/>
  <c r="E9" i="96"/>
  <c r="E8" i="96"/>
  <c r="E7" i="96"/>
  <c r="E6" i="96"/>
  <c r="E45" i="96" l="1"/>
  <c r="I45" i="96"/>
  <c r="M45" i="96"/>
  <c r="I6" i="111" l="1"/>
  <c r="C6" i="111"/>
  <c r="G6" i="111"/>
  <c r="H6" i="111"/>
  <c r="J6" i="111"/>
  <c r="K6" i="111"/>
  <c r="M6" i="111"/>
  <c r="N6" i="111"/>
  <c r="L6" i="111" l="1"/>
  <c r="O6" i="111"/>
  <c r="F8" i="110" l="1"/>
  <c r="G8" i="110"/>
  <c r="I8" i="110"/>
  <c r="J8" i="110"/>
  <c r="L8" i="110"/>
  <c r="M8" i="110"/>
  <c r="F5" i="110"/>
  <c r="G5" i="110"/>
  <c r="L5" i="110"/>
  <c r="M5" i="110"/>
  <c r="B5" i="110"/>
  <c r="H8" i="110"/>
  <c r="J5" i="110"/>
  <c r="K5" i="110"/>
  <c r="H5" i="110" l="1"/>
  <c r="K8" i="110"/>
  <c r="N8" i="110"/>
  <c r="I5" i="110"/>
  <c r="N5" i="110"/>
  <c r="A2" i="94" l="1"/>
  <c r="B2" i="94"/>
</calcChain>
</file>

<file path=xl/sharedStrings.xml><?xml version="1.0" encoding="utf-8"?>
<sst xmlns="http://schemas.openxmlformats.org/spreadsheetml/2006/main" count="345" uniqueCount="211">
  <si>
    <t>millió forint</t>
  </si>
  <si>
    <t>Agrárpiaci támogatások</t>
  </si>
  <si>
    <t>EU forrás</t>
  </si>
  <si>
    <t>Központi költségvetési forrás</t>
  </si>
  <si>
    <t>Összesen</t>
  </si>
  <si>
    <t>Operatív program</t>
  </si>
  <si>
    <t>Kötelezettség- vállalási keret*</t>
  </si>
  <si>
    <t>Uniós kötelezettség- vállalási keret*</t>
  </si>
  <si>
    <t>Projektek</t>
  </si>
  <si>
    <t>Alap megnevezése</t>
  </si>
  <si>
    <t>Gazdaságfejlesztési és Innovációs Operatív Program</t>
  </si>
  <si>
    <t>Versenyképes Közép-Magyarország Operatív Program</t>
  </si>
  <si>
    <t>Terület- és Településfejlesztési Operatív Program</t>
  </si>
  <si>
    <t>Integrált Közlekedésfejlesztési Operatív Program</t>
  </si>
  <si>
    <t>Környezet és Energetikai Hatékonysági Operatív Program</t>
  </si>
  <si>
    <t>Emberi Erőforrás Fejlesztési Operatív Program</t>
  </si>
  <si>
    <t>Rászoruló Személyeket Támogató Operatív Program</t>
  </si>
  <si>
    <t>Közigazgatás- és Közszolgáltatás Fejlesztési Operatív Program</t>
  </si>
  <si>
    <t>Nemzeti támogatás</t>
  </si>
  <si>
    <t>EU forrás társfinan-szírozása</t>
  </si>
  <si>
    <t>M06</t>
  </si>
  <si>
    <t>M07</t>
  </si>
  <si>
    <t>M08</t>
  </si>
  <si>
    <t>M10</t>
  </si>
  <si>
    <t>M12</t>
  </si>
  <si>
    <t>M13</t>
  </si>
  <si>
    <t>M14</t>
  </si>
  <si>
    <t>M15</t>
  </si>
  <si>
    <t>M19</t>
  </si>
  <si>
    <t>M20</t>
  </si>
  <si>
    <t>Hajóút fenntartási főterv</t>
  </si>
  <si>
    <t>Belső Biztonsági Alap</t>
  </si>
  <si>
    <t>Menekültügyi, Migrációs és Integrációs Alap</t>
  </si>
  <si>
    <t>Megnevezés</t>
  </si>
  <si>
    <t>Közvetlen termelői támogatások</t>
  </si>
  <si>
    <t xml:space="preserve">EU forrás </t>
  </si>
  <si>
    <t>m €</t>
  </si>
  <si>
    <t>m Ft</t>
  </si>
  <si>
    <t>*</t>
  </si>
  <si>
    <t>**</t>
  </si>
  <si>
    <t>millió euró</t>
  </si>
  <si>
    <t>Művelet</t>
  </si>
  <si>
    <t>M01</t>
  </si>
  <si>
    <t>M02</t>
  </si>
  <si>
    <t>M03</t>
  </si>
  <si>
    <t>M04</t>
  </si>
  <si>
    <t>M05</t>
  </si>
  <si>
    <t>M09</t>
  </si>
  <si>
    <t>M11</t>
  </si>
  <si>
    <t>M16</t>
  </si>
  <si>
    <t>M17</t>
  </si>
  <si>
    <t>M113</t>
  </si>
  <si>
    <t>I. Prioritás, Halászat</t>
  </si>
  <si>
    <t>II. Prioritás, Akvakultúra</t>
  </si>
  <si>
    <t>III. Prioritás, KHP végrehajtás</t>
  </si>
  <si>
    <t>V. Prioritás, Piaci értékesítés és feldolgozás</t>
  </si>
  <si>
    <t>VII. Prioritás, TS</t>
  </si>
  <si>
    <t>Tudás transzfer és információs akciók</t>
  </si>
  <si>
    <t>Tanácsadási szolgáltatás, üzemvezetési és helyettesítési szolgáltatások</t>
  </si>
  <si>
    <t>Minőségi rendszerek mezőgazdasági  termékekre élelmiszerekre</t>
  </si>
  <si>
    <t>Beruházás tárgyi eszközökbe</t>
  </si>
  <si>
    <t>Mezőgazdasági termelő potenciál helyreállítása/megelőzés</t>
  </si>
  <si>
    <t>Mezőgazdasági üzemek és vállalkozások fejlesztése</t>
  </si>
  <si>
    <t>Alapvető szolgáltatások és falumegújítás vidéki területeken</t>
  </si>
  <si>
    <t>Beruházások erdőterületek fejlesztésébe és erdő-megújításba</t>
  </si>
  <si>
    <t>Termelői csoportok létrehozása</t>
  </si>
  <si>
    <t>Agrár-környezetvédelem és éghajlatváltozás</t>
  </si>
  <si>
    <t>Ökológiai gazdálkodás</t>
  </si>
  <si>
    <t>Natura 2000 és Víz Direktíva kifizetések</t>
  </si>
  <si>
    <t>Kifizetések természeti és egyéb sajátos hátrányokkal küzdő térségekben</t>
  </si>
  <si>
    <t>Állatjólét</t>
  </si>
  <si>
    <t>Erdő-környezetvédelmi / éghajlat szolgáltatások / erdővédelem</t>
  </si>
  <si>
    <t>Együttműködés</t>
  </si>
  <si>
    <t>Kockázatkezelés</t>
  </si>
  <si>
    <t>Technikai segítségnyújtás tagállamok</t>
  </si>
  <si>
    <t>A mezőgazdasági termelők gazdaságátadási támogatása - korai nyugdíjba vonulás ÚMVP 113.</t>
  </si>
  <si>
    <t>A Kormány által jóváhagyott kötelezettségvállalási keret</t>
  </si>
  <si>
    <t>Kelenföld - Pusztaszabolcs vasútvonal átépítése I. ütem (Kelenföld – Százhalombatta korszerűsítése és ETCS2 vonatbefolyásoló rendszer kiépítése)</t>
  </si>
  <si>
    <t>Békéscsaba (kiz.) – Lőkösháza (oh.) vasútvonal felújítás előkészítési munkái</t>
  </si>
  <si>
    <t>Törzshálózati elemek összekötése a közlekedési ágazatban: a Rajna-Duna folyosó Komárom–Révkomárom (Komárno) határon átívelő hídja (Belvízi hajózási projekt)</t>
  </si>
  <si>
    <t>Kelenföld-Pusztaszabolcs II. ütem (Százhalombatta-Pusztaszabolcs  korszerűsítése és Százhalombatta-Pusztaszabolcs ETCS2 vonatbefolyásoló rendszer</t>
  </si>
  <si>
    <t xml:space="preserve">Budapest, Rákos-Hatvan vasútvonal korszerűsítése, ETCS2 vonatbefolyásoló rendszer kiépítése </t>
  </si>
  <si>
    <t>M15 M1-Rajka országhatár között (2x2)</t>
  </si>
  <si>
    <t>M70 Letenye-Tornyiszentmiklós, országhatár között (2x2)</t>
  </si>
  <si>
    <t>Gubacsi vasúti híd átépítése – előkészítés</t>
  </si>
  <si>
    <t>Folyami Információs Szolgáltatások által támogatott korridormenedzsment (RIS COMEX)</t>
  </si>
  <si>
    <t>Az NKH Hajózási Információs Rendszerének átdolgozása a RIS-hez való kapcsolódás érdekében (HIR)</t>
  </si>
  <si>
    <t>Hegyeshalom – Rajka – országhatár vasútvonal korszerűsítésének előkészítése</t>
  </si>
  <si>
    <t>ETCS L2 fedélzeti berendezés felszerelése 59 db FLIRT típusú motorvonatra</t>
  </si>
  <si>
    <t>A magyarországi dunai hajóút kitűzési rendszer fejlesztése</t>
  </si>
  <si>
    <t>A magyarországi TEN-T belvízi út fejlesztés előkészítésének kiterjesztése</t>
  </si>
  <si>
    <t>GSM-R távközlési hálózat kiépítése II. ütem (TEN-T törzshálózati vonalszakaszok, 1100 km)</t>
  </si>
  <si>
    <t>Déli összekötő vasúti Duna-híd korszerűsítése</t>
  </si>
  <si>
    <t>Főterv kidolgozása a dunai áruszállítás erősítésére a TEN-T kikötői infrastruktúra fejlesztések révén, különös tekintettel a komáromi kikötőre</t>
  </si>
  <si>
    <t>CROCODILE 2.0_HU</t>
  </si>
  <si>
    <t>PAN-LNG-4-DANUBE - LNG belvízi infrastruktúra magyarországi kiépítésének előkészítése és az első fix és mozgó töltőpont megvalósítása</t>
  </si>
  <si>
    <t>a</t>
  </si>
  <si>
    <t>b</t>
  </si>
  <si>
    <t>c</t>
  </si>
  <si>
    <t>d</t>
  </si>
  <si>
    <t>e</t>
  </si>
  <si>
    <t>g</t>
  </si>
  <si>
    <t>h</t>
  </si>
  <si>
    <t>i</t>
  </si>
  <si>
    <t>I.</t>
  </si>
  <si>
    <t>II.</t>
  </si>
  <si>
    <t>III.</t>
  </si>
  <si>
    <t>IV.</t>
  </si>
  <si>
    <t>VII.</t>
  </si>
  <si>
    <t>Integrált Kikötői Információs Rendszer (KIR)</t>
  </si>
  <si>
    <t>C-Roads Hungary</t>
  </si>
  <si>
    <t>CROCODILE 3</t>
  </si>
  <si>
    <t>Budapesti vasúti átjárhatósági tanulmány (Budapest Node Study)</t>
  </si>
  <si>
    <t>ebből: Alaptámogatás (SAPS)</t>
  </si>
  <si>
    <t>"Zöld" komponens</t>
  </si>
  <si>
    <t>Termeléshez kötött támogatás</t>
  </si>
  <si>
    <t>Az Európai Mezőgazdasági Garancia Alapból nyújtott közvetlen termelői és agrárpiaci támogatások</t>
  </si>
  <si>
    <t>Kiadás (teljesítés)</t>
  </si>
  <si>
    <t>Bevétel (teljesítés)</t>
  </si>
  <si>
    <t>A CEF projektek kötelezettségvállalási keretelőirányzatának és pénzügyi teljesülésének alakulása</t>
  </si>
  <si>
    <t>EUTAF keretszerződés *</t>
  </si>
  <si>
    <t xml:space="preserve">Elektromos töltőállomások és alternatív üzemanyagtöltő állomások adatainak összegyűjtése az e-mobilitás résztvevői számára </t>
  </si>
  <si>
    <t>C-ROADS 2 Hungary</t>
  </si>
  <si>
    <t>„Szűk keresztmetszetek felszámolása és az átjárhatóság fejlesztése a Budapest (Kelenföld) – Hegyeshalom vonalon”</t>
  </si>
  <si>
    <t>2020-23. évi CEF projektmenedzsment támogatási szerződés</t>
  </si>
  <si>
    <t>KÖZOP/IKOP, CEF projektek minőségellenőrzési vizsgálatai</t>
  </si>
  <si>
    <t>Nemzeti hatósági feladatok (Profium Team)</t>
  </si>
  <si>
    <t>Nagy és Kiss Ügyvédi Iroda</t>
  </si>
  <si>
    <t>VASÚT-HÍD-ÚT</t>
  </si>
  <si>
    <t>IKOP-CEF projektek zárását előkészítő projekt</t>
  </si>
  <si>
    <t>A kötelezettségek forintban és euróban megadott értékeinek előjelei eltérhetnek egymástól abban az esetben, amikor a forint összegű kötelezettségvállalás növekedésének aránya nem érte el vagy haladta meg a forint euróhoz viszonyított gyöngülését.</t>
  </si>
  <si>
    <t>Belügyi Alapok 2014-2020</t>
  </si>
  <si>
    <t>Belügyi Alapok 2021-2027</t>
  </si>
  <si>
    <t>Határigazgatási és Vízum Eszköz</t>
  </si>
  <si>
    <t>A táblázat negatív értékei a kötelezettségvállalási állomány csökkenését jelentik.</t>
  </si>
  <si>
    <t>Támogatás helyi fejlesztésre CLLD</t>
  </si>
  <si>
    <t>f</t>
  </si>
  <si>
    <t>j</t>
  </si>
  <si>
    <t>k</t>
  </si>
  <si>
    <t>l</t>
  </si>
  <si>
    <t>m</t>
  </si>
  <si>
    <t>Vízi úti információs rendszer kiépítése</t>
  </si>
  <si>
    <t>Magyarország részvétele a TEN-T Törzshálózati Folyosókban</t>
  </si>
  <si>
    <t>Magyarország részvételének támogatása a TEN-T törzshálózati folyosókban a 2018-2020 közötti időszakban</t>
  </si>
  <si>
    <t>Környezetvédelmi előkészítő tevékenységek Budapest-Varsó/Bécs nagysebességű vasút (NSV) magyar szakaszára, összhangban az osztrák repülőtéri fejlesztéssel</t>
  </si>
  <si>
    <t xml:space="preserve">Új vasúti kapcsolat a Mediterrán és az Orient/East – Med TEN-T korridorokon Budapest belvárosán keresztül – Környezetvédelmi munkarészek és környezetvédelmi engedélyezés </t>
  </si>
  <si>
    <t>Végrehajtási Operatív Program Plusz</t>
  </si>
  <si>
    <t>Emberi Erőforrás Fejlesztési Operatív Program Plusz</t>
  </si>
  <si>
    <t>Digitális Megújulás Operatív Program Plusz</t>
  </si>
  <si>
    <t>Terület- és Településfejlesztési Operatív Program Plusz</t>
  </si>
  <si>
    <t>Integrált Közlekedésfejlesztési Operatív Program Plusz</t>
  </si>
  <si>
    <t>Környezeti és Energiahatékonysági Operatív Program Plusz</t>
  </si>
  <si>
    <t>Gazdaságfejlesztési és Innovációs Operatív Program Plusz</t>
  </si>
  <si>
    <t>d=b+c</t>
  </si>
  <si>
    <t>Horizontális intézkedések</t>
  </si>
  <si>
    <t>Egészségügy</t>
  </si>
  <si>
    <t>Átállás a körforgásos gazdaságra</t>
  </si>
  <si>
    <t>Energetika (zöld átállás)</t>
  </si>
  <si>
    <t>Fenntartható zöld közlekedés</t>
  </si>
  <si>
    <t xml:space="preserve">Vízgazdálkodás  </t>
  </si>
  <si>
    <t>Felzárkózó települések</t>
  </si>
  <si>
    <t>Magasan képzett, versenyképes munkaerő</t>
  </si>
  <si>
    <t>Demográfia és köznevelés</t>
  </si>
  <si>
    <t>g=e+f</t>
  </si>
  <si>
    <t>Komponensek</t>
  </si>
  <si>
    <t>Helyreállítási és Ellenállóképességi Eszköz kötelezettségvállalási keretelőirányzatának és pénzügyi teljesülésének alakulása komponensenkénti bontásban</t>
  </si>
  <si>
    <t>Fiatal mezőgazdasági termelőknek nyújtott támogatás</t>
  </si>
  <si>
    <t>Kisgazda támogatás</t>
  </si>
  <si>
    <t>Egyéb</t>
  </si>
  <si>
    <t xml:space="preserve">Méhészeti Nemzeti Program </t>
  </si>
  <si>
    <t xml:space="preserve">Egyes speciális szövetkezések (TÉSZ) támogatása </t>
  </si>
  <si>
    <t xml:space="preserve">Egyes állatbetegségek megelőzésének és felszámolásának támogatása </t>
  </si>
  <si>
    <t xml:space="preserve">Borágazat </t>
  </si>
  <si>
    <t>Magántárolási támogatások (sajt, vaj, sertés)</t>
  </si>
  <si>
    <t>Szabálytalanságok, egyéb szankciók miatt beszedett összegek (szabálytalanság, KM- és áthúzódó szankciók, büntetőkamat, késedelmi pótlék)</t>
  </si>
  <si>
    <t>EU által kerettúllépés miatt nem térített korábbi jogalapot érintő összegek, határidő túllépések miatti nem térítések és ad hoc Clearance döntések következtében nem térített összegek a 2021-es naptári év jelentéseihez kapcsolódóan</t>
  </si>
  <si>
    <t xml:space="preserve">Igyál tejet program </t>
  </si>
  <si>
    <t>Iskolagyümölcs program</t>
  </si>
  <si>
    <t>A kötelezettségvállalások és a kifizetett összegek eltérhetnek egymástól abban az esetben, ha a kifizetéskori Ft/euró árfolyam magasabb volt, mint a kötelezettségvállalás nyilvántarási értéke</t>
  </si>
  <si>
    <t>A Kormányhatározatban rögzített és a ténylegesen leszerződött összegek belső forrásösszetétele eltérhat egymástól.</t>
  </si>
  <si>
    <t>Vidékfejlesztési Program</t>
  </si>
  <si>
    <t>Svájci-Magyar Együttműködési Program II.</t>
  </si>
  <si>
    <t>Tárgyévet megelőző időszak jogalapjai alapján kifizetendő támogatások</t>
  </si>
  <si>
    <t>Tárgyévi jogalap alapján kifizetendő támogatások</t>
  </si>
  <si>
    <t>Tárgyévi kötelezettségvállalás
 2022. január 1-jétől december 31-ig</t>
  </si>
  <si>
    <t xml:space="preserve"> 2022. december 31-ig kötelezettségvállalási állományból pénzügyileg teljesült (kifizetés)</t>
  </si>
  <si>
    <t>Uniós kötelezettség- vállalási keret</t>
  </si>
  <si>
    <t xml:space="preserve">Kötelezettségvállalási állomány összege 
2022. december 31-én </t>
  </si>
  <si>
    <t xml:space="preserve"> 2022. december 31-i kötelezettségvállalási állományból pénzügyileg teljesült (kifizetés)</t>
  </si>
  <si>
    <t>2022. december 31-ei kötelezettségvállalási állományból pénzügyileg teljesült (kifizetés)</t>
  </si>
  <si>
    <t>Kötelezettségvállalási állomány tárgyévet megelőző év végéig</t>
  </si>
  <si>
    <t>Tárgyévi kötelezettségvállalás 
2022. január 1. és december 31. között.</t>
  </si>
  <si>
    <t>Kumulált kötelezettségvállalási állomány tárgyév végéig</t>
  </si>
  <si>
    <t>Kumulált kötelezettségvállalási állomány tárgyév végéig**</t>
  </si>
  <si>
    <t>Irányszám 
2022</t>
  </si>
  <si>
    <t>Teljesülés 
2022</t>
  </si>
  <si>
    <t>Kohéziós operatív programok kötelezettségvállalási keretelőirányzatának és pénzügyi teljesülésének alakulása</t>
  </si>
  <si>
    <t>2014-2020-as operatív programok</t>
  </si>
  <si>
    <t>Magyar Halgazdálkodási Operatív Program összesen</t>
  </si>
  <si>
    <t>Egyéb uniós programok kötelezettségvállalási keretelőirányzatának és pénzügyi teljesülésének alakulása</t>
  </si>
  <si>
    <t>2020-2027-es operatív programok</t>
  </si>
  <si>
    <t>Nemzeti társfinanszírozás</t>
  </si>
  <si>
    <t>Egyéb költségvetési forrás*</t>
  </si>
  <si>
    <t>Minden olyan központi költségvetésből finanszírozandó tétel, amely a társfinanszírozáson felül keletkezik</t>
  </si>
  <si>
    <t>Az adatok mind a szerződésen, mind a támogatói döntésen alapuló kötelezettségeket tartalmazzák</t>
  </si>
  <si>
    <t>Kumulált kötelezettségvállalási állomány tárgyév végéig*</t>
  </si>
  <si>
    <t>* Az összegek eltérhetnek a Magyarország 2022 évi központi költségvetéséről szóló törvény 5-6. számú mellékletében bemutatott összegektől, amennyiben évközben a Bizottság módosította azt.</t>
  </si>
  <si>
    <t>Kötelezett-ségvállalási keret</t>
  </si>
  <si>
    <t xml:space="preserve"> </t>
  </si>
  <si>
    <t>millió svájci frank</t>
  </si>
  <si>
    <t>Agrár és halászati programok kötelezettségvállalási keretelőirányzatának és pénzügyi teljesülésének alakulása intézkedés szerinti bontásban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</si>
</sst>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F_t_-;\-* #,##0\ _F_t_-;_-* &quot;-&quot;\ _F_t_-;_-@_-"/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#,##0.0"/>
    <numFmt numFmtId="165" formatCode="#,##0.0_ ;[Red]\-#,##0.0\ "/>
    <numFmt numFmtId="166" formatCode="#,##0.00_ ;[Red]\-#,##0.00\ "/>
    <numFmt numFmtId="167" formatCode="_-* #,##0.00_-;\-* #,##0.00_-;_-* &quot;-&quot;??_-;_-@_-"/>
    <numFmt numFmtId="168" formatCode="_-&quot;€&quot;* #,##0.00_-;\-&quot;€&quot;* #,##0.00_-;_-&quot;€&quot;* &quot;-&quot;??_-;_-@_-"/>
  </numFmts>
  <fonts count="3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 CE"/>
      <charset val="238"/>
    </font>
    <font>
      <sz val="11"/>
      <color rgb="FF000000"/>
      <name val="Calibri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</fills>
  <borders count="9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Dashed">
        <color indexed="64"/>
      </right>
      <top style="thin">
        <color indexed="64"/>
      </top>
      <bottom/>
      <diagonal/>
    </border>
    <border>
      <left style="medium">
        <color indexed="64"/>
      </left>
      <right style="mediumDashed">
        <color indexed="64"/>
      </right>
      <top/>
      <bottom style="thin">
        <color indexed="64"/>
      </bottom>
      <diagonal/>
    </border>
    <border>
      <left style="medium">
        <color indexed="64"/>
      </left>
      <right style="mediumDashed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Dash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/>
      <right style="mediumDashed">
        <color indexed="64"/>
      </right>
      <top style="thin">
        <color indexed="64"/>
      </top>
      <bottom/>
      <diagonal/>
    </border>
    <border>
      <left/>
      <right style="mediumDashed">
        <color indexed="64"/>
      </right>
      <top/>
      <bottom style="thin">
        <color indexed="64"/>
      </bottom>
      <diagonal/>
    </border>
    <border>
      <left/>
      <right style="mediumDashed">
        <color indexed="64"/>
      </right>
      <top/>
      <bottom style="medium">
        <color indexed="64"/>
      </bottom>
      <diagonal/>
    </border>
  </borders>
  <cellStyleXfs count="195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5" fillId="0" borderId="0"/>
    <xf numFmtId="41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3" borderId="39" applyNumberFormat="0" applyFont="0" applyAlignment="0" applyProtection="0"/>
    <xf numFmtId="0" fontId="6" fillId="2" borderId="37" applyNumberFormat="0" applyFont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 applyNumberFormat="0" applyFont="0" applyFill="0" applyBorder="0" applyAlignment="0" applyProtection="0"/>
    <xf numFmtId="0" fontId="4" fillId="0" borderId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/>
    <xf numFmtId="43" fontId="3" fillId="0" borderId="0" applyFont="0" applyFill="0" applyBorder="0" applyAlignment="0" applyProtection="0"/>
    <xf numFmtId="0" fontId="5" fillId="0" borderId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22" borderId="0" applyNumberFormat="0" applyBorder="0" applyAlignment="0" applyProtection="0"/>
    <xf numFmtId="0" fontId="8" fillId="6" borderId="0" applyNumberFormat="0" applyBorder="0" applyAlignment="0" applyProtection="0"/>
    <xf numFmtId="0" fontId="9" fillId="23" borderId="44" applyNumberFormat="0" applyAlignment="0" applyProtection="0"/>
    <xf numFmtId="0" fontId="9" fillId="23" borderId="44" applyNumberFormat="0" applyAlignment="0" applyProtection="0"/>
    <xf numFmtId="0" fontId="9" fillId="23" borderId="44" applyNumberFormat="0" applyAlignment="0" applyProtection="0"/>
    <xf numFmtId="0" fontId="9" fillId="23" borderId="44" applyNumberFormat="0" applyAlignment="0" applyProtection="0"/>
    <xf numFmtId="0" fontId="9" fillId="23" borderId="44" applyNumberFormat="0" applyAlignment="0" applyProtection="0"/>
    <xf numFmtId="0" fontId="9" fillId="23" borderId="44" applyNumberFormat="0" applyAlignment="0" applyProtection="0"/>
    <xf numFmtId="0" fontId="10" fillId="24" borderId="45" applyNumberFormat="0" applyAlignment="0" applyProtection="0"/>
    <xf numFmtId="0" fontId="11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0" fontId="12" fillId="7" borderId="0" applyNumberFormat="0" applyBorder="0" applyAlignment="0" applyProtection="0"/>
    <xf numFmtId="0" fontId="13" fillId="0" borderId="46" applyNumberFormat="0" applyFill="0" applyAlignment="0" applyProtection="0"/>
    <xf numFmtId="0" fontId="14" fillId="0" borderId="47" applyNumberFormat="0" applyFill="0" applyAlignment="0" applyProtection="0"/>
    <xf numFmtId="0" fontId="15" fillId="0" borderId="4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7" fillId="10" borderId="44" applyNumberFormat="0" applyAlignment="0" applyProtection="0"/>
    <xf numFmtId="0" fontId="17" fillId="10" borderId="44" applyNumberFormat="0" applyAlignment="0" applyProtection="0"/>
    <xf numFmtId="0" fontId="17" fillId="10" borderId="44" applyNumberFormat="0" applyAlignment="0" applyProtection="0"/>
    <xf numFmtId="0" fontId="17" fillId="10" borderId="44" applyNumberFormat="0" applyAlignment="0" applyProtection="0"/>
    <xf numFmtId="0" fontId="17" fillId="10" borderId="44" applyNumberFormat="0" applyAlignment="0" applyProtection="0"/>
    <xf numFmtId="0" fontId="17" fillId="10" borderId="44" applyNumberFormat="0" applyAlignment="0" applyProtection="0"/>
    <xf numFmtId="0" fontId="18" fillId="0" borderId="49" applyNumberFormat="0" applyFill="0" applyAlignment="0" applyProtection="0"/>
    <xf numFmtId="0" fontId="19" fillId="2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3" borderId="39" applyNumberFormat="0" applyFont="0" applyAlignment="0" applyProtection="0"/>
    <xf numFmtId="0" fontId="4" fillId="3" borderId="39" applyNumberFormat="0" applyFont="0" applyAlignment="0" applyProtection="0"/>
    <xf numFmtId="0" fontId="4" fillId="3" borderId="39" applyNumberFormat="0" applyFont="0" applyAlignment="0" applyProtection="0"/>
    <xf numFmtId="0" fontId="4" fillId="3" borderId="39" applyNumberFormat="0" applyFont="0" applyAlignment="0" applyProtection="0"/>
    <xf numFmtId="0" fontId="4" fillId="3" borderId="39" applyNumberFormat="0" applyFont="0" applyAlignment="0" applyProtection="0"/>
    <xf numFmtId="0" fontId="4" fillId="3" borderId="39" applyNumberFormat="0" applyFont="0" applyAlignment="0" applyProtection="0"/>
    <xf numFmtId="0" fontId="20" fillId="23" borderId="50" applyNumberFormat="0" applyAlignment="0" applyProtection="0"/>
    <xf numFmtId="0" fontId="20" fillId="23" borderId="50" applyNumberFormat="0" applyAlignment="0" applyProtection="0"/>
    <xf numFmtId="0" fontId="20" fillId="23" borderId="50" applyNumberFormat="0" applyAlignment="0" applyProtection="0"/>
    <xf numFmtId="0" fontId="20" fillId="23" borderId="50" applyNumberFormat="0" applyAlignment="0" applyProtection="0"/>
    <xf numFmtId="0" fontId="20" fillId="23" borderId="50" applyNumberFormat="0" applyAlignment="0" applyProtection="0"/>
    <xf numFmtId="0" fontId="20" fillId="23" borderId="50" applyNumberFormat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1" applyNumberFormat="0" applyFill="0" applyAlignment="0" applyProtection="0"/>
    <xf numFmtId="0" fontId="22" fillId="0" borderId="51" applyNumberFormat="0" applyFill="0" applyAlignment="0" applyProtection="0"/>
    <xf numFmtId="0" fontId="22" fillId="0" borderId="51" applyNumberFormat="0" applyFill="0" applyAlignment="0" applyProtection="0"/>
    <xf numFmtId="0" fontId="22" fillId="0" borderId="51" applyNumberFormat="0" applyFill="0" applyAlignment="0" applyProtection="0"/>
    <xf numFmtId="0" fontId="22" fillId="0" borderId="51" applyNumberFormat="0" applyFill="0" applyAlignment="0" applyProtection="0"/>
    <xf numFmtId="0" fontId="22" fillId="0" borderId="51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43" fontId="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380">
    <xf numFmtId="0" fontId="0" fillId="0" borderId="0" xfId="0"/>
    <xf numFmtId="0" fontId="0" fillId="0" borderId="0" xfId="0"/>
    <xf numFmtId="164" fontId="24" fillId="0" borderId="0" xfId="0" applyNumberFormat="1" applyFont="1"/>
    <xf numFmtId="164" fontId="0" fillId="0" borderId="0" xfId="0" applyNumberFormat="1"/>
    <xf numFmtId="4" fontId="27" fillId="0" borderId="0" xfId="0" applyNumberFormat="1" applyFont="1"/>
    <xf numFmtId="0" fontId="27" fillId="0" borderId="0" xfId="0" applyFont="1"/>
    <xf numFmtId="0" fontId="29" fillId="0" borderId="28" xfId="0" applyFont="1" applyBorder="1" applyAlignment="1">
      <alignment wrapText="1"/>
    </xf>
    <xf numFmtId="0" fontId="26" fillId="0" borderId="38" xfId="0" applyFont="1" applyBorder="1" applyAlignment="1">
      <alignment horizontal="center" vertical="center" wrapText="1"/>
    </xf>
    <xf numFmtId="0" fontId="26" fillId="0" borderId="21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164" fontId="27" fillId="0" borderId="0" xfId="0" applyNumberFormat="1" applyFont="1"/>
    <xf numFmtId="164" fontId="27" fillId="0" borderId="0" xfId="0" applyNumberFormat="1" applyFont="1" applyFill="1"/>
    <xf numFmtId="164" fontId="28" fillId="0" borderId="0" xfId="0" applyNumberFormat="1" applyFont="1" applyFill="1" applyBorder="1" applyAlignment="1">
      <alignment horizontal="right"/>
    </xf>
    <xf numFmtId="0" fontId="30" fillId="0" borderId="0" xfId="0" applyFont="1"/>
    <xf numFmtId="164" fontId="30" fillId="0" borderId="69" xfId="1" applyNumberFormat="1" applyFont="1" applyBorder="1" applyAlignment="1">
      <alignment horizontal="center" vertical="center"/>
    </xf>
    <xf numFmtId="164" fontId="30" fillId="0" borderId="72" xfId="1" applyNumberFormat="1" applyFont="1" applyBorder="1" applyAlignment="1">
      <alignment horizontal="center" vertical="center" wrapText="1"/>
    </xf>
    <xf numFmtId="164" fontId="30" fillId="0" borderId="71" xfId="1" applyNumberFormat="1" applyFont="1" applyBorder="1" applyAlignment="1">
      <alignment horizontal="center" vertical="center" wrapText="1"/>
    </xf>
    <xf numFmtId="0" fontId="26" fillId="4" borderId="27" xfId="0" applyFont="1" applyFill="1" applyBorder="1" applyAlignment="1">
      <alignment horizontal="left" vertical="center"/>
    </xf>
    <xf numFmtId="0" fontId="26" fillId="0" borderId="0" xfId="0" applyFont="1"/>
    <xf numFmtId="0" fontId="29" fillId="0" borderId="0" xfId="0" applyFont="1"/>
    <xf numFmtId="166" fontId="26" fillId="4" borderId="14" xfId="0" applyNumberFormat="1" applyFont="1" applyFill="1" applyBorder="1" applyAlignment="1">
      <alignment vertical="center"/>
    </xf>
    <xf numFmtId="166" fontId="26" fillId="4" borderId="56" xfId="0" applyNumberFormat="1" applyFont="1" applyFill="1" applyBorder="1" applyAlignment="1">
      <alignment vertical="center"/>
    </xf>
    <xf numFmtId="166" fontId="26" fillId="4" borderId="57" xfId="0" applyNumberFormat="1" applyFont="1" applyFill="1" applyBorder="1" applyAlignment="1">
      <alignment vertical="center"/>
    </xf>
    <xf numFmtId="166" fontId="26" fillId="4" borderId="58" xfId="0" applyNumberFormat="1" applyFont="1" applyFill="1" applyBorder="1" applyAlignment="1">
      <alignment vertical="center"/>
    </xf>
    <xf numFmtId="0" fontId="27" fillId="0" borderId="0" xfId="0" applyFont="1" applyFill="1"/>
    <xf numFmtId="0" fontId="27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7" fillId="0" borderId="74" xfId="0" applyFont="1" applyBorder="1" applyAlignment="1">
      <alignment vertical="center" wrapText="1"/>
    </xf>
    <xf numFmtId="0" fontId="27" fillId="0" borderId="0" xfId="0" applyFont="1" applyFill="1" applyAlignment="1">
      <alignment vertical="center"/>
    </xf>
    <xf numFmtId="164" fontId="27" fillId="0" borderId="0" xfId="0" applyNumberFormat="1" applyFont="1" applyAlignment="1">
      <alignment vertical="center"/>
    </xf>
    <xf numFmtId="0" fontId="28" fillId="0" borderId="0" xfId="0" applyFont="1" applyAlignment="1">
      <alignment horizontal="right" vertical="center"/>
    </xf>
    <xf numFmtId="165" fontId="27" fillId="0" borderId="0" xfId="0" applyNumberFormat="1" applyFont="1" applyAlignment="1">
      <alignment vertical="center"/>
    </xf>
    <xf numFmtId="0" fontId="28" fillId="0" borderId="0" xfId="0" applyFont="1" applyAlignment="1">
      <alignment horizontal="right"/>
    </xf>
    <xf numFmtId="0" fontId="30" fillId="0" borderId="0" xfId="0" applyFont="1" applyFill="1" applyAlignment="1">
      <alignment horizontal="center"/>
    </xf>
    <xf numFmtId="0" fontId="30" fillId="0" borderId="0" xfId="0" applyFont="1" applyAlignment="1">
      <alignment horizontal="center"/>
    </xf>
    <xf numFmtId="164" fontId="34" fillId="0" borderId="20" xfId="0" applyNumberFormat="1" applyFont="1" applyBorder="1" applyAlignment="1">
      <alignment horizontal="center" vertical="center" wrapText="1"/>
    </xf>
    <xf numFmtId="164" fontId="34" fillId="0" borderId="55" xfId="0" applyNumberFormat="1" applyFont="1" applyBorder="1" applyAlignment="1">
      <alignment horizontal="center" vertical="center" wrapText="1"/>
    </xf>
    <xf numFmtId="165" fontId="27" fillId="0" borderId="76" xfId="0" applyNumberFormat="1" applyFont="1" applyBorder="1" applyAlignment="1">
      <alignment vertical="center"/>
    </xf>
    <xf numFmtId="165" fontId="27" fillId="0" borderId="73" xfId="0" applyNumberFormat="1" applyFont="1" applyBorder="1" applyAlignment="1">
      <alignment vertical="center"/>
    </xf>
    <xf numFmtId="165" fontId="27" fillId="0" borderId="77" xfId="0" applyNumberFormat="1" applyFont="1" applyBorder="1" applyAlignment="1">
      <alignment vertical="center"/>
    </xf>
    <xf numFmtId="165" fontId="27" fillId="0" borderId="74" xfId="0" applyNumberFormat="1" applyFont="1" applyBorder="1" applyAlignment="1">
      <alignment vertical="center"/>
    </xf>
    <xf numFmtId="165" fontId="27" fillId="0" borderId="73" xfId="0" applyNumberFormat="1" applyFont="1" applyFill="1" applyBorder="1" applyAlignment="1">
      <alignment vertical="center"/>
    </xf>
    <xf numFmtId="165" fontId="27" fillId="0" borderId="77" xfId="0" applyNumberFormat="1" applyFont="1" applyFill="1" applyBorder="1" applyAlignment="1">
      <alignment vertical="center"/>
    </xf>
    <xf numFmtId="165" fontId="27" fillId="0" borderId="74" xfId="0" applyNumberFormat="1" applyFont="1" applyFill="1" applyBorder="1" applyAlignment="1">
      <alignment vertical="center"/>
    </xf>
    <xf numFmtId="0" fontId="27" fillId="0" borderId="0" xfId="0" applyFont="1" applyFill="1" applyBorder="1" applyAlignment="1"/>
    <xf numFmtId="164" fontId="27" fillId="0" borderId="0" xfId="0" applyNumberFormat="1" applyFont="1" applyFill="1" applyAlignment="1">
      <alignment vertical="center"/>
    </xf>
    <xf numFmtId="0" fontId="30" fillId="0" borderId="0" xfId="0" applyFont="1" applyAlignment="1">
      <alignment vertical="center"/>
    </xf>
    <xf numFmtId="0" fontId="27" fillId="0" borderId="18" xfId="0" applyFont="1" applyBorder="1" applyAlignment="1">
      <alignment vertical="center" wrapText="1"/>
    </xf>
    <xf numFmtId="165" fontId="27" fillId="0" borderId="16" xfId="0" applyNumberFormat="1" applyFont="1" applyBorder="1" applyAlignment="1">
      <alignment vertical="center"/>
    </xf>
    <xf numFmtId="165" fontId="27" fillId="0" borderId="17" xfId="0" applyNumberFormat="1" applyFont="1" applyBorder="1" applyAlignment="1">
      <alignment vertical="center"/>
    </xf>
    <xf numFmtId="165" fontId="27" fillId="0" borderId="22" xfId="0" applyNumberFormat="1" applyFont="1" applyBorder="1" applyAlignment="1">
      <alignment vertical="center"/>
    </xf>
    <xf numFmtId="0" fontId="27" fillId="0" borderId="0" xfId="0" applyFont="1" applyFill="1" applyBorder="1" applyAlignment="1">
      <alignment vertical="top"/>
    </xf>
    <xf numFmtId="0" fontId="27" fillId="0" borderId="0" xfId="0" applyFont="1" applyFill="1" applyAlignment="1">
      <alignment vertical="top"/>
    </xf>
    <xf numFmtId="165" fontId="27" fillId="0" borderId="17" xfId="0" applyNumberFormat="1" applyFont="1" applyFill="1" applyBorder="1" applyAlignment="1">
      <alignment vertical="center"/>
    </xf>
    <xf numFmtId="165" fontId="27" fillId="0" borderId="18" xfId="0" applyNumberFormat="1" applyFont="1" applyFill="1" applyBorder="1" applyAlignment="1">
      <alignment vertical="center"/>
    </xf>
    <xf numFmtId="165" fontId="27" fillId="0" borderId="22" xfId="0" applyNumberFormat="1" applyFont="1" applyFill="1" applyBorder="1" applyAlignment="1">
      <alignment vertical="center"/>
    </xf>
    <xf numFmtId="165" fontId="26" fillId="4" borderId="14" xfId="0" applyNumberFormat="1" applyFont="1" applyFill="1" applyBorder="1" applyAlignment="1">
      <alignment vertical="center"/>
    </xf>
    <xf numFmtId="165" fontId="26" fillId="4" borderId="60" xfId="0" applyNumberFormat="1" applyFont="1" applyFill="1" applyBorder="1" applyAlignment="1">
      <alignment vertical="center"/>
    </xf>
    <xf numFmtId="165" fontId="26" fillId="4" borderId="57" xfId="0" applyNumberFormat="1" applyFont="1" applyFill="1" applyBorder="1" applyAlignment="1">
      <alignment vertical="center"/>
    </xf>
    <xf numFmtId="165" fontId="26" fillId="4" borderId="59" xfId="0" applyNumberFormat="1" applyFont="1" applyFill="1" applyBorder="1" applyAlignment="1">
      <alignment vertical="center"/>
    </xf>
    <xf numFmtId="165" fontId="26" fillId="4" borderId="56" xfId="0" applyNumberFormat="1" applyFont="1" applyFill="1" applyBorder="1" applyAlignment="1">
      <alignment vertical="center"/>
    </xf>
    <xf numFmtId="165" fontId="26" fillId="4" borderId="58" xfId="0" applyNumberFormat="1" applyFont="1" applyFill="1" applyBorder="1" applyAlignment="1">
      <alignment vertical="center"/>
    </xf>
    <xf numFmtId="0" fontId="27" fillId="0" borderId="0" xfId="186" applyFont="1"/>
    <xf numFmtId="0" fontId="30" fillId="0" borderId="0" xfId="186" applyFont="1"/>
    <xf numFmtId="165" fontId="28" fillId="0" borderId="0" xfId="186" applyNumberFormat="1" applyFont="1"/>
    <xf numFmtId="165" fontId="27" fillId="0" borderId="0" xfId="186" applyNumberFormat="1" applyFont="1"/>
    <xf numFmtId="0" fontId="27" fillId="0" borderId="0" xfId="11" applyFont="1" applyAlignment="1">
      <alignment vertical="top"/>
    </xf>
    <xf numFmtId="0" fontId="30" fillId="0" borderId="0" xfId="11" applyFont="1" applyAlignment="1">
      <alignment vertical="top"/>
    </xf>
    <xf numFmtId="0" fontId="27" fillId="0" borderId="2" xfId="11" applyFont="1" applyBorder="1" applyAlignment="1">
      <alignment vertical="center" wrapText="1"/>
    </xf>
    <xf numFmtId="166" fontId="27" fillId="0" borderId="7" xfId="19" applyNumberFormat="1" applyFont="1" applyBorder="1" applyAlignment="1">
      <alignment vertical="center"/>
    </xf>
    <xf numFmtId="166" fontId="27" fillId="0" borderId="5" xfId="186" applyNumberFormat="1" applyFont="1" applyBorder="1" applyAlignment="1">
      <alignment vertical="center"/>
    </xf>
    <xf numFmtId="166" fontId="27" fillId="0" borderId="3" xfId="186" applyNumberFormat="1" applyFont="1" applyBorder="1" applyAlignment="1">
      <alignment vertical="center"/>
    </xf>
    <xf numFmtId="166" fontId="27" fillId="0" borderId="74" xfId="186" applyNumberFormat="1" applyFont="1" applyBorder="1" applyAlignment="1">
      <alignment vertical="center"/>
    </xf>
    <xf numFmtId="0" fontId="27" fillId="0" borderId="34" xfId="186" applyFont="1" applyBorder="1" applyAlignment="1">
      <alignment horizontal="center" vertical="center"/>
    </xf>
    <xf numFmtId="0" fontId="27" fillId="0" borderId="34" xfId="186" applyFont="1" applyBorder="1" applyAlignment="1">
      <alignment vertical="center" wrapText="1"/>
    </xf>
    <xf numFmtId="166" fontId="27" fillId="0" borderId="19" xfId="19" applyNumberFormat="1" applyFont="1" applyBorder="1" applyAlignment="1">
      <alignment vertical="center"/>
    </xf>
    <xf numFmtId="166" fontId="27" fillId="0" borderId="73" xfId="186" applyNumberFormat="1" applyFont="1" applyBorder="1" applyAlignment="1">
      <alignment vertical="center"/>
    </xf>
    <xf numFmtId="166" fontId="27" fillId="0" borderId="77" xfId="186" applyNumberFormat="1" applyFont="1" applyBorder="1" applyAlignment="1">
      <alignment vertical="center"/>
    </xf>
    <xf numFmtId="0" fontId="27" fillId="0" borderId="77" xfId="11" applyFont="1" applyBorder="1" applyAlignment="1">
      <alignment horizontal="center" vertical="center"/>
    </xf>
    <xf numFmtId="0" fontId="27" fillId="0" borderId="75" xfId="11" applyFont="1" applyBorder="1" applyAlignment="1">
      <alignment vertical="center" wrapText="1"/>
    </xf>
    <xf numFmtId="0" fontId="27" fillId="0" borderId="6" xfId="11" applyFont="1" applyBorder="1" applyAlignment="1">
      <alignment vertical="center" wrapText="1"/>
    </xf>
    <xf numFmtId="166" fontId="27" fillId="0" borderId="15" xfId="19" applyNumberFormat="1" applyFont="1" applyBorder="1" applyAlignment="1">
      <alignment vertical="center"/>
    </xf>
    <xf numFmtId="166" fontId="27" fillId="0" borderId="17" xfId="186" applyNumberFormat="1" applyFont="1" applyBorder="1" applyAlignment="1">
      <alignment vertical="center"/>
    </xf>
    <xf numFmtId="166" fontId="27" fillId="0" borderId="22" xfId="186" applyNumberFormat="1" applyFont="1" applyBorder="1" applyAlignment="1">
      <alignment vertical="center"/>
    </xf>
    <xf numFmtId="0" fontId="27" fillId="0" borderId="69" xfId="11" applyFont="1" applyBorder="1" applyAlignment="1">
      <alignment horizontal="center" vertical="center"/>
    </xf>
    <xf numFmtId="0" fontId="27" fillId="0" borderId="69" xfId="11" applyFont="1" applyBorder="1" applyAlignment="1">
      <alignment vertical="center" wrapText="1"/>
    </xf>
    <xf numFmtId="166" fontId="27" fillId="0" borderId="69" xfId="186" applyNumberFormat="1" applyFont="1" applyBorder="1" applyAlignment="1">
      <alignment vertical="center"/>
    </xf>
    <xf numFmtId="166" fontId="27" fillId="0" borderId="70" xfId="186" applyNumberFormat="1" applyFont="1" applyBorder="1" applyAlignment="1">
      <alignment vertical="center"/>
    </xf>
    <xf numFmtId="165" fontId="27" fillId="0" borderId="66" xfId="0" applyNumberFormat="1" applyFont="1" applyFill="1" applyBorder="1"/>
    <xf numFmtId="165" fontId="27" fillId="0" borderId="8" xfId="186" applyNumberFormat="1" applyFont="1" applyBorder="1" applyAlignment="1">
      <alignment horizontal="left"/>
    </xf>
    <xf numFmtId="166" fontId="27" fillId="0" borderId="3" xfId="186" applyNumberFormat="1" applyFont="1" applyBorder="1"/>
    <xf numFmtId="166" fontId="27" fillId="0" borderId="74" xfId="186" applyNumberFormat="1" applyFont="1" applyBorder="1"/>
    <xf numFmtId="166" fontId="27" fillId="0" borderId="5" xfId="186" applyNumberFormat="1" applyFont="1" applyBorder="1"/>
    <xf numFmtId="165" fontId="27" fillId="0" borderId="77" xfId="0" applyNumberFormat="1" applyFont="1" applyFill="1" applyBorder="1"/>
    <xf numFmtId="165" fontId="27" fillId="0" borderId="19" xfId="186" applyNumberFormat="1" applyFont="1" applyBorder="1" applyAlignment="1">
      <alignment horizontal="left"/>
    </xf>
    <xf numFmtId="166" fontId="27" fillId="0" borderId="77" xfId="0" applyNumberFormat="1" applyFont="1" applyFill="1" applyBorder="1"/>
    <xf numFmtId="166" fontId="27" fillId="0" borderId="73" xfId="0" applyNumberFormat="1" applyFont="1" applyFill="1" applyBorder="1"/>
    <xf numFmtId="165" fontId="27" fillId="0" borderId="20" xfId="186" applyNumberFormat="1" applyFont="1" applyBorder="1" applyAlignment="1">
      <alignment horizontal="left"/>
    </xf>
    <xf numFmtId="0" fontId="30" fillId="0" borderId="69" xfId="1" applyFont="1" applyBorder="1" applyAlignment="1">
      <alignment horizontal="center" vertical="center"/>
    </xf>
    <xf numFmtId="0" fontId="30" fillId="0" borderId="70" xfId="1" applyFont="1" applyBorder="1" applyAlignment="1">
      <alignment horizontal="center" vertical="center" wrapText="1"/>
    </xf>
    <xf numFmtId="0" fontId="30" fillId="0" borderId="70" xfId="0" applyFont="1" applyFill="1" applyBorder="1" applyAlignment="1">
      <alignment horizontal="center" vertical="center" wrapText="1"/>
    </xf>
    <xf numFmtId="0" fontId="30" fillId="0" borderId="71" xfId="0" applyFont="1" applyFill="1" applyBorder="1" applyAlignment="1">
      <alignment horizontal="center" vertical="center" wrapText="1"/>
    </xf>
    <xf numFmtId="0" fontId="30" fillId="0" borderId="65" xfId="1" applyFont="1" applyBorder="1" applyAlignment="1">
      <alignment horizontal="center" vertical="center"/>
    </xf>
    <xf numFmtId="0" fontId="30" fillId="0" borderId="72" xfId="0" applyFont="1" applyFill="1" applyBorder="1" applyAlignment="1">
      <alignment horizontal="center" vertical="center" wrapText="1"/>
    </xf>
    <xf numFmtId="0" fontId="30" fillId="0" borderId="27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wrapText="1"/>
    </xf>
    <xf numFmtId="0" fontId="27" fillId="0" borderId="75" xfId="0" applyFont="1" applyFill="1" applyBorder="1" applyAlignment="1">
      <alignment horizontal="left" wrapText="1"/>
    </xf>
    <xf numFmtId="0" fontId="27" fillId="0" borderId="75" xfId="0" applyFont="1" applyFill="1" applyBorder="1" applyAlignment="1">
      <alignment horizontal="left" vertical="center"/>
    </xf>
    <xf numFmtId="0" fontId="27" fillId="0" borderId="75" xfId="0" applyFont="1" applyFill="1" applyBorder="1" applyAlignment="1">
      <alignment horizontal="left" vertical="center" wrapText="1"/>
    </xf>
    <xf numFmtId="0" fontId="27" fillId="0" borderId="75" xfId="0" applyFont="1" applyFill="1" applyBorder="1" applyAlignment="1">
      <alignment horizontal="left"/>
    </xf>
    <xf numFmtId="0" fontId="34" fillId="0" borderId="0" xfId="0" applyFont="1" applyAlignment="1">
      <alignment wrapText="1"/>
    </xf>
    <xf numFmtId="0" fontId="27" fillId="0" borderId="0" xfId="0" applyFont="1" applyAlignment="1">
      <alignment horizontal="left"/>
    </xf>
    <xf numFmtId="0" fontId="28" fillId="0" borderId="0" xfId="0" applyFont="1"/>
    <xf numFmtId="3" fontId="27" fillId="0" borderId="0" xfId="0" applyNumberFormat="1" applyFont="1"/>
    <xf numFmtId="3" fontId="27" fillId="0" borderId="0" xfId="0" applyNumberFormat="1" applyFont="1" applyFill="1"/>
    <xf numFmtId="164" fontId="35" fillId="0" borderId="0" xfId="0" applyNumberFormat="1" applyFont="1"/>
    <xf numFmtId="0" fontId="30" fillId="0" borderId="43" xfId="1" applyFont="1" applyBorder="1" applyAlignment="1">
      <alignment horizontal="center" vertical="center"/>
    </xf>
    <xf numFmtId="0" fontId="30" fillId="0" borderId="79" xfId="1" applyFont="1" applyBorder="1" applyAlignment="1">
      <alignment horizontal="center" vertical="center" wrapText="1"/>
    </xf>
    <xf numFmtId="0" fontId="30" fillId="0" borderId="79" xfId="0" applyFont="1" applyFill="1" applyBorder="1" applyAlignment="1">
      <alignment horizontal="center" vertical="center" wrapText="1"/>
    </xf>
    <xf numFmtId="0" fontId="30" fillId="0" borderId="80" xfId="0" applyFont="1" applyFill="1" applyBorder="1" applyAlignment="1">
      <alignment horizontal="center" vertical="center" wrapText="1"/>
    </xf>
    <xf numFmtId="0" fontId="30" fillId="0" borderId="84" xfId="0" applyFont="1" applyFill="1" applyBorder="1" applyAlignment="1">
      <alignment horizontal="center" vertical="center" wrapText="1"/>
    </xf>
    <xf numFmtId="0" fontId="30" fillId="0" borderId="79" xfId="1" applyFont="1" applyFill="1" applyBorder="1" applyAlignment="1">
      <alignment horizontal="center" vertical="center" wrapText="1"/>
    </xf>
    <xf numFmtId="165" fontId="27" fillId="0" borderId="66" xfId="0" applyNumberFormat="1" applyFont="1" applyFill="1" applyBorder="1" applyAlignment="1">
      <alignment vertical="center"/>
    </xf>
    <xf numFmtId="165" fontId="27" fillId="0" borderId="67" xfId="0" applyNumberFormat="1" applyFont="1" applyFill="1" applyBorder="1" applyAlignment="1">
      <alignment vertical="center"/>
    </xf>
    <xf numFmtId="165" fontId="27" fillId="0" borderId="68" xfId="0" applyNumberFormat="1" applyFont="1" applyFill="1" applyBorder="1" applyAlignment="1">
      <alignment vertical="center"/>
    </xf>
    <xf numFmtId="165" fontId="27" fillId="0" borderId="61" xfId="0" applyNumberFormat="1" applyFont="1" applyFill="1" applyBorder="1" applyAlignment="1">
      <alignment vertical="center"/>
    </xf>
    <xf numFmtId="165" fontId="27" fillId="0" borderId="78" xfId="0" applyNumberFormat="1" applyFont="1" applyFill="1" applyBorder="1" applyAlignment="1">
      <alignment vertical="center"/>
    </xf>
    <xf numFmtId="0" fontId="30" fillId="0" borderId="81" xfId="1" applyFont="1" applyFill="1" applyBorder="1" applyAlignment="1">
      <alignment horizontal="center" vertical="center"/>
    </xf>
    <xf numFmtId="165" fontId="27" fillId="0" borderId="64" xfId="0" applyNumberFormat="1" applyFont="1" applyFill="1" applyBorder="1" applyAlignment="1">
      <alignment vertical="center"/>
    </xf>
    <xf numFmtId="165" fontId="27" fillId="0" borderId="76" xfId="0" applyNumberFormat="1" applyFont="1" applyFill="1" applyBorder="1" applyAlignment="1">
      <alignment vertical="center"/>
    </xf>
    <xf numFmtId="165" fontId="27" fillId="0" borderId="0" xfId="0" applyNumberFormat="1" applyFont="1"/>
    <xf numFmtId="165" fontId="30" fillId="0" borderId="58" xfId="0" applyNumberFormat="1" applyFont="1" applyBorder="1" applyAlignment="1">
      <alignment horizontal="center" vertical="center"/>
    </xf>
    <xf numFmtId="165" fontId="30" fillId="0" borderId="57" xfId="0" applyNumberFormat="1" applyFont="1" applyBorder="1" applyAlignment="1">
      <alignment horizontal="center" vertical="center"/>
    </xf>
    <xf numFmtId="165" fontId="30" fillId="0" borderId="56" xfId="0" applyNumberFormat="1" applyFont="1" applyBorder="1" applyAlignment="1">
      <alignment horizontal="center" vertical="center"/>
    </xf>
    <xf numFmtId="165" fontId="26" fillId="4" borderId="38" xfId="0" applyNumberFormat="1" applyFont="1" applyFill="1" applyBorder="1" applyAlignment="1">
      <alignment vertical="center"/>
    </xf>
    <xf numFmtId="165" fontId="30" fillId="0" borderId="60" xfId="0" applyNumberFormat="1" applyFont="1" applyBorder="1" applyAlignment="1">
      <alignment horizontal="center" vertical="center"/>
    </xf>
    <xf numFmtId="0" fontId="26" fillId="0" borderId="56" xfId="0" applyFont="1" applyBorder="1" applyAlignment="1">
      <alignment horizontal="center" vertical="center" wrapText="1"/>
    </xf>
    <xf numFmtId="164" fontId="26" fillId="4" borderId="56" xfId="0" applyNumberFormat="1" applyFont="1" applyFill="1" applyBorder="1" applyAlignment="1">
      <alignment horizontal="right" vertical="center"/>
    </xf>
    <xf numFmtId="164" fontId="26" fillId="4" borderId="38" xfId="0" applyNumberFormat="1" applyFont="1" applyFill="1" applyBorder="1" applyAlignment="1">
      <alignment horizontal="right" vertical="center"/>
    </xf>
    <xf numFmtId="0" fontId="29" fillId="0" borderId="25" xfId="0" applyFont="1" applyFill="1" applyBorder="1"/>
    <xf numFmtId="0" fontId="26" fillId="0" borderId="62" xfId="0" applyFont="1" applyFill="1" applyBorder="1" applyAlignment="1">
      <alignment horizontal="left" vertical="center" wrapText="1"/>
    </xf>
    <xf numFmtId="164" fontId="26" fillId="0" borderId="66" xfId="0" applyNumberFormat="1" applyFont="1" applyFill="1" applyBorder="1" applyAlignment="1">
      <alignment horizontal="right" vertical="center"/>
    </xf>
    <xf numFmtId="164" fontId="26" fillId="0" borderId="30" xfId="0" applyNumberFormat="1" applyFont="1" applyFill="1" applyBorder="1" applyAlignment="1">
      <alignment horizontal="right" vertical="center"/>
    </xf>
    <xf numFmtId="0" fontId="26" fillId="0" borderId="75" xfId="0" applyFont="1" applyFill="1" applyBorder="1"/>
    <xf numFmtId="0" fontId="29" fillId="0" borderId="21" xfId="0" applyFont="1" applyFill="1" applyBorder="1" applyAlignment="1">
      <alignment horizontal="left" vertical="center" wrapText="1" indent="2"/>
    </xf>
    <xf numFmtId="0" fontId="29" fillId="0" borderId="21" xfId="0" applyFont="1" applyFill="1" applyBorder="1" applyAlignment="1">
      <alignment horizontal="left" vertical="center" wrapText="1" indent="5"/>
    </xf>
    <xf numFmtId="0" fontId="29" fillId="0" borderId="75" xfId="0" applyFont="1" applyFill="1" applyBorder="1"/>
    <xf numFmtId="164" fontId="26" fillId="0" borderId="77" xfId="0" applyNumberFormat="1" applyFont="1" applyFill="1" applyBorder="1" applyAlignment="1">
      <alignment horizontal="right" vertical="center"/>
    </xf>
    <xf numFmtId="164" fontId="26" fillId="0" borderId="52" xfId="0" applyNumberFormat="1" applyFont="1" applyFill="1" applyBorder="1" applyAlignment="1">
      <alignment horizontal="right" vertical="center"/>
    </xf>
    <xf numFmtId="0" fontId="26" fillId="0" borderId="6" xfId="0" applyFont="1" applyFill="1" applyBorder="1"/>
    <xf numFmtId="0" fontId="26" fillId="0" borderId="12" xfId="0" applyFont="1" applyFill="1" applyBorder="1"/>
    <xf numFmtId="164" fontId="29" fillId="0" borderId="77" xfId="0" applyNumberFormat="1" applyFont="1" applyFill="1" applyBorder="1" applyAlignment="1">
      <alignment horizontal="right" vertical="center"/>
    </xf>
    <xf numFmtId="164" fontId="29" fillId="0" borderId="52" xfId="0" applyNumberFormat="1" applyFont="1" applyFill="1" applyBorder="1" applyAlignment="1">
      <alignment horizontal="right" vertical="center"/>
    </xf>
    <xf numFmtId="164" fontId="29" fillId="0" borderId="77" xfId="0" applyNumberFormat="1" applyFont="1" applyFill="1" applyBorder="1"/>
    <xf numFmtId="164" fontId="29" fillId="0" borderId="52" xfId="0" applyNumberFormat="1" applyFont="1" applyFill="1" applyBorder="1"/>
    <xf numFmtId="0" fontId="29" fillId="0" borderId="63" xfId="0" applyFont="1" applyFill="1" applyBorder="1" applyAlignment="1">
      <alignment horizontal="left" vertical="center" wrapText="1" indent="5"/>
    </xf>
    <xf numFmtId="164" fontId="29" fillId="0" borderId="69" xfId="0" applyNumberFormat="1" applyFont="1" applyFill="1" applyBorder="1"/>
    <xf numFmtId="164" fontId="29" fillId="0" borderId="42" xfId="0" applyNumberFormat="1" applyFont="1" applyFill="1" applyBorder="1"/>
    <xf numFmtId="164" fontId="29" fillId="0" borderId="22" xfId="0" applyNumberFormat="1" applyFont="1" applyFill="1" applyBorder="1" applyAlignment="1">
      <alignment horizontal="right" vertical="center"/>
    </xf>
    <xf numFmtId="164" fontId="29" fillId="0" borderId="33" xfId="0" applyNumberFormat="1" applyFont="1" applyFill="1" applyBorder="1" applyAlignment="1">
      <alignment horizontal="right" vertical="center"/>
    </xf>
    <xf numFmtId="164" fontId="29" fillId="0" borderId="11" xfId="0" applyNumberFormat="1" applyFont="1" applyFill="1" applyBorder="1" applyAlignment="1">
      <alignment horizontal="right" vertical="center"/>
    </xf>
    <xf numFmtId="164" fontId="29" fillId="0" borderId="86" xfId="0" applyNumberFormat="1" applyFont="1" applyFill="1" applyBorder="1" applyAlignment="1">
      <alignment horizontal="right" vertical="center"/>
    </xf>
    <xf numFmtId="0" fontId="29" fillId="0" borderId="27" xfId="0" applyFont="1" applyBorder="1" applyAlignment="1">
      <alignment vertical="center"/>
    </xf>
    <xf numFmtId="0" fontId="33" fillId="0" borderId="86" xfId="0" applyFont="1" applyFill="1" applyBorder="1" applyAlignment="1">
      <alignment horizontal="left" vertical="center"/>
    </xf>
    <xf numFmtId="0" fontId="33" fillId="0" borderId="52" xfId="0" applyFont="1" applyFill="1" applyBorder="1" applyAlignment="1">
      <alignment horizontal="left" vertical="center"/>
    </xf>
    <xf numFmtId="0" fontId="33" fillId="0" borderId="33" xfId="0" applyFont="1" applyFill="1" applyBorder="1" applyAlignment="1">
      <alignment horizontal="left" vertical="center"/>
    </xf>
    <xf numFmtId="0" fontId="26" fillId="0" borderId="2" xfId="0" applyFont="1" applyFill="1" applyBorder="1" applyAlignment="1">
      <alignment horizontal="left" vertical="center"/>
    </xf>
    <xf numFmtId="0" fontId="26" fillId="0" borderId="75" xfId="0" applyFont="1" applyFill="1" applyBorder="1" applyAlignment="1">
      <alignment horizontal="left" vertical="center"/>
    </xf>
    <xf numFmtId="0" fontId="26" fillId="0" borderId="6" xfId="0" applyFont="1" applyFill="1" applyBorder="1" applyAlignment="1">
      <alignment horizontal="left" vertical="center"/>
    </xf>
    <xf numFmtId="164" fontId="26" fillId="4" borderId="43" xfId="0" applyNumberFormat="1" applyFont="1" applyFill="1" applyBorder="1" applyAlignment="1">
      <alignment horizontal="right" vertical="center"/>
    </xf>
    <xf numFmtId="164" fontId="26" fillId="4" borderId="85" xfId="0" applyNumberFormat="1" applyFont="1" applyFill="1" applyBorder="1" applyAlignment="1">
      <alignment horizontal="right" vertical="center"/>
    </xf>
    <xf numFmtId="0" fontId="30" fillId="0" borderId="25" xfId="0" applyFont="1" applyFill="1" applyBorder="1" applyAlignment="1">
      <alignment horizontal="left" vertical="center"/>
    </xf>
    <xf numFmtId="0" fontId="30" fillId="0" borderId="12" xfId="0" applyFont="1" applyFill="1" applyBorder="1" applyAlignment="1">
      <alignment horizontal="left" vertical="center"/>
    </xf>
    <xf numFmtId="165" fontId="30" fillId="0" borderId="88" xfId="0" applyNumberFormat="1" applyFont="1" applyBorder="1" applyAlignment="1">
      <alignment horizontal="center" vertical="center"/>
    </xf>
    <xf numFmtId="165" fontId="27" fillId="0" borderId="90" xfId="0" applyNumberFormat="1" applyFont="1" applyBorder="1" applyAlignment="1">
      <alignment vertical="center"/>
    </xf>
    <xf numFmtId="165" fontId="26" fillId="4" borderId="88" xfId="0" applyNumberFormat="1" applyFont="1" applyFill="1" applyBorder="1" applyAlignment="1">
      <alignment vertical="center"/>
    </xf>
    <xf numFmtId="165" fontId="27" fillId="0" borderId="53" xfId="0" applyNumberFormat="1" applyFont="1" applyBorder="1" applyAlignment="1">
      <alignment vertical="center"/>
    </xf>
    <xf numFmtId="0" fontId="29" fillId="0" borderId="62" xfId="0" applyFont="1" applyFill="1" applyBorder="1" applyAlignment="1">
      <alignment horizontal="left" wrapText="1"/>
    </xf>
    <xf numFmtId="164" fontId="26" fillId="0" borderId="66" xfId="0" applyNumberFormat="1" applyFont="1" applyFill="1" applyBorder="1" applyAlignment="1">
      <alignment horizontal="right"/>
    </xf>
    <xf numFmtId="165" fontId="29" fillId="0" borderId="68" xfId="0" applyNumberFormat="1" applyFont="1" applyFill="1" applyBorder="1" applyAlignment="1">
      <alignment horizontal="right"/>
    </xf>
    <xf numFmtId="0" fontId="29" fillId="0" borderId="63" xfId="0" applyFont="1" applyFill="1" applyBorder="1" applyAlignment="1">
      <alignment horizontal="left" wrapText="1"/>
    </xf>
    <xf numFmtId="164" fontId="26" fillId="0" borderId="69" xfId="0" applyNumberFormat="1" applyFont="1" applyFill="1" applyBorder="1" applyAlignment="1">
      <alignment horizontal="right"/>
    </xf>
    <xf numFmtId="165" fontId="29" fillId="0" borderId="71" xfId="0" applyNumberFormat="1" applyFont="1" applyFill="1" applyBorder="1" applyAlignment="1">
      <alignment horizontal="right"/>
    </xf>
    <xf numFmtId="0" fontId="27" fillId="0" borderId="0" xfId="0" applyFont="1" applyAlignment="1">
      <alignment vertical="top"/>
    </xf>
    <xf numFmtId="165" fontId="27" fillId="0" borderId="13" xfId="0" applyNumberFormat="1" applyFont="1" applyFill="1" applyBorder="1" applyAlignment="1">
      <alignment vertical="center"/>
    </xf>
    <xf numFmtId="0" fontId="26" fillId="4" borderId="27" xfId="0" applyFont="1" applyFill="1" applyBorder="1" applyAlignment="1">
      <alignment horizontal="left" vertical="center"/>
    </xf>
    <xf numFmtId="0" fontId="26" fillId="4" borderId="27" xfId="0" applyFont="1" applyFill="1" applyBorder="1" applyAlignment="1">
      <alignment vertical="center"/>
    </xf>
    <xf numFmtId="164" fontId="30" fillId="0" borderId="24" xfId="0" applyNumberFormat="1" applyFont="1" applyBorder="1" applyAlignment="1">
      <alignment horizontal="center" vertical="center" wrapText="1"/>
    </xf>
    <xf numFmtId="0" fontId="30" fillId="0" borderId="34" xfId="0" applyFont="1" applyBorder="1" applyAlignment="1">
      <alignment horizontal="center" vertical="center" wrapText="1"/>
    </xf>
    <xf numFmtId="0" fontId="30" fillId="0" borderId="40" xfId="0" applyFont="1" applyBorder="1" applyAlignment="1">
      <alignment horizontal="center" vertical="center" wrapText="1"/>
    </xf>
    <xf numFmtId="166" fontId="27" fillId="0" borderId="76" xfId="0" applyNumberFormat="1" applyFont="1" applyFill="1" applyBorder="1"/>
    <xf numFmtId="166" fontId="27" fillId="0" borderId="8" xfId="186" applyNumberFormat="1" applyFont="1" applyBorder="1"/>
    <xf numFmtId="166" fontId="27" fillId="0" borderId="7" xfId="186" applyNumberFormat="1" applyFont="1" applyBorder="1"/>
    <xf numFmtId="165" fontId="27" fillId="0" borderId="16" xfId="0" applyNumberFormat="1" applyFont="1" applyFill="1" applyBorder="1" applyAlignment="1">
      <alignment vertical="center"/>
    </xf>
    <xf numFmtId="0" fontId="27" fillId="0" borderId="11" xfId="11" applyFont="1" applyBorder="1" applyAlignment="1">
      <alignment horizontal="center" vertical="center"/>
    </xf>
    <xf numFmtId="166" fontId="27" fillId="0" borderId="11" xfId="186" applyNumberFormat="1" applyFont="1" applyBorder="1" applyAlignment="1">
      <alignment vertical="center"/>
    </xf>
    <xf numFmtId="166" fontId="27" fillId="0" borderId="4" xfId="186" applyNumberFormat="1" applyFont="1" applyBorder="1" applyAlignment="1">
      <alignment vertical="center"/>
    </xf>
    <xf numFmtId="166" fontId="26" fillId="4" borderId="14" xfId="19" applyNumberFormat="1" applyFont="1" applyFill="1" applyBorder="1" applyAlignment="1">
      <alignment vertical="center"/>
    </xf>
    <xf numFmtId="166" fontId="26" fillId="4" borderId="27" xfId="11" applyNumberFormat="1" applyFont="1" applyFill="1" applyBorder="1" applyAlignment="1">
      <alignment vertical="center"/>
    </xf>
    <xf numFmtId="166" fontId="26" fillId="4" borderId="57" xfId="11" applyNumberFormat="1" applyFont="1" applyFill="1" applyBorder="1" applyAlignment="1">
      <alignment vertical="center"/>
    </xf>
    <xf numFmtId="166" fontId="26" fillId="4" borderId="38" xfId="11" applyNumberFormat="1" applyFont="1" applyFill="1" applyBorder="1" applyAlignment="1">
      <alignment vertical="center"/>
    </xf>
    <xf numFmtId="0" fontId="29" fillId="0" borderId="0" xfId="186" applyFont="1"/>
    <xf numFmtId="0" fontId="27" fillId="0" borderId="0" xfId="0" applyFont="1" applyBorder="1"/>
    <xf numFmtId="0" fontId="27" fillId="0" borderId="6" xfId="0" applyFont="1" applyFill="1" applyBorder="1" applyAlignment="1">
      <alignment horizontal="left" wrapText="1"/>
    </xf>
    <xf numFmtId="165" fontId="27" fillId="0" borderId="69" xfId="0" applyNumberFormat="1" applyFont="1" applyFill="1" applyBorder="1"/>
    <xf numFmtId="166" fontId="27" fillId="0" borderId="10" xfId="186" applyNumberFormat="1" applyFont="1" applyBorder="1"/>
    <xf numFmtId="166" fontId="27" fillId="0" borderId="69" xfId="0" applyNumberFormat="1" applyFont="1" applyFill="1" applyBorder="1"/>
    <xf numFmtId="166" fontId="27" fillId="0" borderId="70" xfId="0" applyNumberFormat="1" applyFont="1" applyFill="1" applyBorder="1"/>
    <xf numFmtId="166" fontId="27" fillId="0" borderId="71" xfId="186" applyNumberFormat="1" applyFont="1" applyBorder="1"/>
    <xf numFmtId="166" fontId="27" fillId="0" borderId="65" xfId="0" applyNumberFormat="1" applyFont="1" applyFill="1" applyBorder="1"/>
    <xf numFmtId="0" fontId="27" fillId="0" borderId="7" xfId="0" applyFont="1" applyFill="1" applyBorder="1" applyAlignment="1">
      <alignment horizontal="left"/>
    </xf>
    <xf numFmtId="166" fontId="27" fillId="0" borderId="7" xfId="0" applyNumberFormat="1" applyFont="1" applyFill="1" applyBorder="1" applyAlignment="1">
      <alignment vertical="center"/>
    </xf>
    <xf numFmtId="166" fontId="27" fillId="0" borderId="11" xfId="0" applyNumberFormat="1" applyFont="1" applyBorder="1" applyAlignment="1">
      <alignment vertical="center"/>
    </xf>
    <xf numFmtId="166" fontId="27" fillId="0" borderId="3" xfId="0" applyNumberFormat="1" applyFont="1" applyBorder="1" applyAlignment="1">
      <alignment vertical="center"/>
    </xf>
    <xf numFmtId="166" fontId="27" fillId="0" borderId="4" xfId="0" applyNumberFormat="1" applyFont="1" applyBorder="1" applyAlignment="1">
      <alignment vertical="center"/>
    </xf>
    <xf numFmtId="0" fontId="27" fillId="0" borderId="26" xfId="0" applyFont="1" applyFill="1" applyBorder="1" applyAlignment="1">
      <alignment horizontal="left" wrapText="1"/>
    </xf>
    <xf numFmtId="166" fontId="27" fillId="0" borderId="20" xfId="0" applyNumberFormat="1" applyFont="1" applyFill="1" applyBorder="1" applyAlignment="1">
      <alignment vertical="center"/>
    </xf>
    <xf numFmtId="166" fontId="27" fillId="0" borderId="69" xfId="0" applyNumberFormat="1" applyFont="1" applyBorder="1" applyAlignment="1">
      <alignment vertical="center"/>
    </xf>
    <xf numFmtId="166" fontId="27" fillId="0" borderId="70" xfId="0" applyNumberFormat="1" applyFont="1" applyBorder="1" applyAlignment="1">
      <alignment vertical="center"/>
    </xf>
    <xf numFmtId="166" fontId="27" fillId="0" borderId="82" xfId="0" applyNumberFormat="1" applyFont="1" applyBorder="1" applyAlignment="1">
      <alignment vertical="center"/>
    </xf>
    <xf numFmtId="166" fontId="27" fillId="0" borderId="8" xfId="0" applyNumberFormat="1" applyFont="1" applyFill="1" applyBorder="1" applyAlignment="1">
      <alignment vertical="center"/>
    </xf>
    <xf numFmtId="166" fontId="27" fillId="0" borderId="66" xfId="0" applyNumberFormat="1" applyFont="1" applyBorder="1" applyAlignment="1">
      <alignment vertical="center"/>
    </xf>
    <xf numFmtId="166" fontId="27" fillId="0" borderId="67" xfId="0" applyNumberFormat="1" applyFont="1" applyBorder="1" applyAlignment="1">
      <alignment vertical="center"/>
    </xf>
    <xf numFmtId="166" fontId="27" fillId="0" borderId="68" xfId="0" applyNumberFormat="1" applyFont="1" applyBorder="1" applyAlignment="1">
      <alignment vertical="center"/>
    </xf>
    <xf numFmtId="0" fontId="27" fillId="0" borderId="34" xfId="0" applyFont="1" applyFill="1" applyBorder="1" applyAlignment="1">
      <alignment horizontal="left" wrapText="1"/>
    </xf>
    <xf numFmtId="166" fontId="27" fillId="0" borderId="31" xfId="0" applyNumberFormat="1" applyFont="1" applyFill="1" applyBorder="1" applyAlignment="1">
      <alignment vertical="center"/>
    </xf>
    <xf numFmtId="166" fontId="27" fillId="0" borderId="32" xfId="0" applyNumberFormat="1" applyFont="1" applyBorder="1" applyAlignment="1">
      <alignment vertical="center"/>
    </xf>
    <xf numFmtId="166" fontId="27" fillId="0" borderId="35" xfId="0" applyNumberFormat="1" applyFont="1" applyBorder="1" applyAlignment="1">
      <alignment vertical="center"/>
    </xf>
    <xf numFmtId="166" fontId="27" fillId="0" borderId="36" xfId="0" applyNumberFormat="1" applyFont="1" applyBorder="1" applyAlignment="1">
      <alignment vertical="center"/>
    </xf>
    <xf numFmtId="0" fontId="27" fillId="0" borderId="12" xfId="0" applyFont="1" applyFill="1" applyBorder="1" applyAlignment="1">
      <alignment horizontal="left" wrapText="1"/>
    </xf>
    <xf numFmtId="166" fontId="27" fillId="0" borderId="71" xfId="0" applyNumberFormat="1" applyFont="1" applyBorder="1" applyAlignment="1">
      <alignment vertical="center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/>
    <xf numFmtId="0" fontId="30" fillId="0" borderId="13" xfId="0" applyFont="1" applyFill="1" applyBorder="1" applyAlignment="1">
      <alignment horizontal="center" vertical="center" wrapText="1"/>
    </xf>
    <xf numFmtId="0" fontId="30" fillId="0" borderId="17" xfId="0" applyFont="1" applyFill="1" applyBorder="1" applyAlignment="1">
      <alignment horizontal="center" vertical="center" wrapText="1"/>
    </xf>
    <xf numFmtId="164" fontId="34" fillId="0" borderId="55" xfId="0" applyNumberFormat="1" applyFont="1" applyFill="1" applyBorder="1" applyAlignment="1">
      <alignment horizontal="center" vertical="center" wrapText="1"/>
    </xf>
    <xf numFmtId="164" fontId="34" fillId="0" borderId="93" xfId="0" applyNumberFormat="1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vertical="top"/>
    </xf>
    <xf numFmtId="0" fontId="29" fillId="0" borderId="4" xfId="0" applyFont="1" applyFill="1" applyBorder="1" applyAlignment="1">
      <alignment horizontal="left" vertical="center" wrapText="1"/>
    </xf>
    <xf numFmtId="165" fontId="29" fillId="0" borderId="7" xfId="0" applyNumberFormat="1" applyFont="1" applyFill="1" applyBorder="1" applyAlignment="1">
      <alignment vertical="center"/>
    </xf>
    <xf numFmtId="165" fontId="29" fillId="0" borderId="54" xfId="0" applyNumberFormat="1" applyFont="1" applyFill="1" applyBorder="1" applyAlignment="1">
      <alignment vertical="center"/>
    </xf>
    <xf numFmtId="165" fontId="29" fillId="0" borderId="5" xfId="0" applyNumberFormat="1" applyFont="1" applyFill="1" applyBorder="1" applyAlignment="1">
      <alignment vertical="center"/>
    </xf>
    <xf numFmtId="165" fontId="29" fillId="0" borderId="3" xfId="0" applyNumberFormat="1" applyFont="1" applyFill="1" applyBorder="1" applyAlignment="1">
      <alignment vertical="center"/>
    </xf>
    <xf numFmtId="165" fontId="29" fillId="0" borderId="9" xfId="0" applyNumberFormat="1" applyFont="1" applyFill="1" applyBorder="1" applyAlignment="1">
      <alignment vertical="center"/>
    </xf>
    <xf numFmtId="165" fontId="29" fillId="0" borderId="4" xfId="0" applyNumberFormat="1" applyFont="1" applyFill="1" applyBorder="1" applyAlignment="1">
      <alignment vertical="center"/>
    </xf>
    <xf numFmtId="0" fontId="29" fillId="0" borderId="0" xfId="0" applyFont="1" applyFill="1" applyAlignment="1">
      <alignment vertical="center"/>
    </xf>
    <xf numFmtId="165" fontId="36" fillId="0" borderId="0" xfId="0" applyNumberFormat="1" applyFont="1" applyFill="1" applyAlignment="1">
      <alignment vertical="center"/>
    </xf>
    <xf numFmtId="0" fontId="29" fillId="0" borderId="77" xfId="0" applyFont="1" applyFill="1" applyBorder="1" applyAlignment="1">
      <alignment vertical="top"/>
    </xf>
    <xf numFmtId="0" fontId="29" fillId="0" borderId="74" xfId="0" applyFont="1" applyFill="1" applyBorder="1" applyAlignment="1">
      <alignment horizontal="left" vertical="center" wrapText="1"/>
    </xf>
    <xf numFmtId="165" fontId="29" fillId="0" borderId="19" xfId="0" applyNumberFormat="1" applyFont="1" applyFill="1" applyBorder="1" applyAlignment="1">
      <alignment vertical="center"/>
    </xf>
    <xf numFmtId="165" fontId="29" fillId="0" borderId="90" xfId="0" applyNumberFormat="1" applyFont="1" applyFill="1" applyBorder="1" applyAlignment="1">
      <alignment vertical="center"/>
    </xf>
    <xf numFmtId="165" fontId="29" fillId="0" borderId="76" xfId="0" applyNumberFormat="1" applyFont="1" applyFill="1" applyBorder="1" applyAlignment="1">
      <alignment vertical="center"/>
    </xf>
    <xf numFmtId="165" fontId="29" fillId="0" borderId="73" xfId="0" applyNumberFormat="1" applyFont="1" applyFill="1" applyBorder="1" applyAlignment="1">
      <alignment vertical="center"/>
    </xf>
    <xf numFmtId="165" fontId="29" fillId="0" borderId="78" xfId="0" applyNumberFormat="1" applyFont="1" applyFill="1" applyBorder="1" applyAlignment="1">
      <alignment vertical="center"/>
    </xf>
    <xf numFmtId="165" fontId="29" fillId="0" borderId="74" xfId="0" applyNumberFormat="1" applyFont="1" applyFill="1" applyBorder="1" applyAlignment="1">
      <alignment vertical="center"/>
    </xf>
    <xf numFmtId="165" fontId="29" fillId="0" borderId="0" xfId="0" applyNumberFormat="1" applyFont="1" applyFill="1" applyAlignment="1">
      <alignment vertical="center"/>
    </xf>
    <xf numFmtId="0" fontId="29" fillId="0" borderId="22" xfId="0" applyFont="1" applyFill="1" applyBorder="1" applyAlignment="1">
      <alignment vertical="top"/>
    </xf>
    <xf numFmtId="0" fontId="29" fillId="0" borderId="18" xfId="0" applyFont="1" applyFill="1" applyBorder="1" applyAlignment="1">
      <alignment horizontal="left" vertical="center" wrapText="1"/>
    </xf>
    <xf numFmtId="165" fontId="29" fillId="0" borderId="15" xfId="0" applyNumberFormat="1" applyFont="1" applyFill="1" applyBorder="1" applyAlignment="1">
      <alignment vertical="center"/>
    </xf>
    <xf numFmtId="165" fontId="29" fillId="0" borderId="53" xfId="0" applyNumberFormat="1" applyFont="1" applyFill="1" applyBorder="1" applyAlignment="1">
      <alignment vertical="center"/>
    </xf>
    <xf numFmtId="165" fontId="29" fillId="0" borderId="16" xfId="0" applyNumberFormat="1" applyFont="1" applyFill="1" applyBorder="1" applyAlignment="1">
      <alignment vertical="center"/>
    </xf>
    <xf numFmtId="165" fontId="29" fillId="0" borderId="17" xfId="0" applyNumberFormat="1" applyFont="1" applyFill="1" applyBorder="1" applyAlignment="1">
      <alignment vertical="center"/>
    </xf>
    <xf numFmtId="165" fontId="29" fillId="0" borderId="13" xfId="0" applyNumberFormat="1" applyFont="1" applyFill="1" applyBorder="1" applyAlignment="1">
      <alignment vertical="center"/>
    </xf>
    <xf numFmtId="165" fontId="29" fillId="0" borderId="18" xfId="0" applyNumberFormat="1" applyFont="1" applyFill="1" applyBorder="1" applyAlignment="1">
      <alignment vertical="center"/>
    </xf>
    <xf numFmtId="165" fontId="29" fillId="0" borderId="8" xfId="0" applyNumberFormat="1" applyFont="1" applyFill="1" applyBorder="1" applyAlignment="1">
      <alignment vertical="center"/>
    </xf>
    <xf numFmtId="165" fontId="29" fillId="0" borderId="89" xfId="0" applyNumberFormat="1" applyFont="1" applyFill="1" applyBorder="1" applyAlignment="1">
      <alignment vertical="center"/>
    </xf>
    <xf numFmtId="165" fontId="29" fillId="0" borderId="64" xfId="0" applyNumberFormat="1" applyFont="1" applyFill="1" applyBorder="1" applyAlignment="1">
      <alignment vertical="center"/>
    </xf>
    <xf numFmtId="165" fontId="29" fillId="0" borderId="67" xfId="0" applyNumberFormat="1" applyFont="1" applyFill="1" applyBorder="1" applyAlignment="1">
      <alignment vertical="center"/>
    </xf>
    <xf numFmtId="165" fontId="29" fillId="0" borderId="61" xfId="0" applyNumberFormat="1" applyFont="1" applyFill="1" applyBorder="1" applyAlignment="1">
      <alignment vertical="center"/>
    </xf>
    <xf numFmtId="165" fontId="29" fillId="0" borderId="68" xfId="0" applyNumberFormat="1" applyFont="1" applyFill="1" applyBorder="1" applyAlignment="1">
      <alignment vertical="center"/>
    </xf>
    <xf numFmtId="0" fontId="29" fillId="0" borderId="0" xfId="0" applyFont="1" applyAlignment="1">
      <alignment vertical="center"/>
    </xf>
    <xf numFmtId="165" fontId="29" fillId="0" borderId="20" xfId="0" applyNumberFormat="1" applyFont="1" applyFill="1" applyBorder="1" applyAlignment="1">
      <alignment vertical="center"/>
    </xf>
    <xf numFmtId="165" fontId="29" fillId="0" borderId="87" xfId="0" applyNumberFormat="1" applyFont="1" applyFill="1" applyBorder="1" applyAlignment="1">
      <alignment vertical="center"/>
    </xf>
    <xf numFmtId="165" fontId="29" fillId="0" borderId="70" xfId="0" applyNumberFormat="1" applyFont="1" applyFill="1" applyBorder="1" applyAlignment="1">
      <alignment vertical="center"/>
    </xf>
    <xf numFmtId="165" fontId="29" fillId="0" borderId="72" xfId="0" applyNumberFormat="1" applyFont="1" applyFill="1" applyBorder="1" applyAlignment="1">
      <alignment vertical="center"/>
    </xf>
    <xf numFmtId="165" fontId="29" fillId="0" borderId="71" xfId="0" applyNumberFormat="1" applyFont="1" applyFill="1" applyBorder="1" applyAlignment="1">
      <alignment vertical="center"/>
    </xf>
    <xf numFmtId="165" fontId="29" fillId="0" borderId="65" xfId="0" applyNumberFormat="1" applyFont="1" applyFill="1" applyBorder="1" applyAlignment="1">
      <alignment vertical="center"/>
    </xf>
    <xf numFmtId="165" fontId="29" fillId="26" borderId="19" xfId="0" applyNumberFormat="1" applyFont="1" applyFill="1" applyBorder="1" applyAlignment="1">
      <alignment vertical="center"/>
    </xf>
    <xf numFmtId="0" fontId="26" fillId="4" borderId="27" xfId="0" applyFont="1" applyFill="1" applyBorder="1" applyAlignment="1">
      <alignment horizontal="left" vertical="center"/>
    </xf>
    <xf numFmtId="0" fontId="26" fillId="4" borderId="28" xfId="0" applyFont="1" applyFill="1" applyBorder="1" applyAlignment="1">
      <alignment horizontal="left" vertical="center"/>
    </xf>
    <xf numFmtId="0" fontId="26" fillId="4" borderId="38" xfId="0" applyFont="1" applyFill="1" applyBorder="1" applyAlignment="1">
      <alignment horizontal="left" vertical="center"/>
    </xf>
    <xf numFmtId="0" fontId="26" fillId="4" borderId="29" xfId="0" applyFont="1" applyFill="1" applyBorder="1" applyAlignment="1">
      <alignment horizontal="left" vertical="center"/>
    </xf>
    <xf numFmtId="0" fontId="26" fillId="4" borderId="85" xfId="0" applyFont="1" applyFill="1" applyBorder="1" applyAlignment="1">
      <alignment horizontal="left" vertical="center"/>
    </xf>
    <xf numFmtId="0" fontId="32" fillId="0" borderId="0" xfId="0" applyFont="1" applyAlignment="1">
      <alignment horizontal="center" vertical="center" wrapText="1"/>
    </xf>
    <xf numFmtId="0" fontId="31" fillId="0" borderId="0" xfId="159" applyFont="1" applyFill="1" applyAlignment="1">
      <alignment vertical="top"/>
    </xf>
    <xf numFmtId="0" fontId="27" fillId="0" borderId="0" xfId="0" applyFont="1" applyFill="1"/>
    <xf numFmtId="0" fontId="27" fillId="0" borderId="0" xfId="0" applyFont="1" applyFill="1" applyBorder="1" applyAlignment="1">
      <alignment horizontal="left"/>
    </xf>
    <xf numFmtId="0" fontId="30" fillId="0" borderId="16" xfId="0" applyFont="1" applyFill="1" applyBorder="1" applyAlignment="1">
      <alignment horizontal="center" vertical="center" wrapText="1"/>
    </xf>
    <xf numFmtId="0" fontId="30" fillId="0" borderId="41" xfId="0" applyFont="1" applyFill="1" applyBorder="1" applyAlignment="1">
      <alignment horizontal="center" vertical="center" wrapText="1"/>
    </xf>
    <xf numFmtId="0" fontId="30" fillId="0" borderId="29" xfId="0" applyFont="1" applyFill="1" applyBorder="1" applyAlignment="1">
      <alignment horizontal="center" vertical="center"/>
    </xf>
    <xf numFmtId="0" fontId="30" fillId="0" borderId="85" xfId="0" applyFont="1" applyFill="1" applyBorder="1" applyAlignment="1">
      <alignment horizontal="center" vertical="center"/>
    </xf>
    <xf numFmtId="0" fontId="30" fillId="0" borderId="34" xfId="0" applyFont="1" applyFill="1" applyBorder="1" applyAlignment="1">
      <alignment horizontal="center" vertical="center"/>
    </xf>
    <xf numFmtId="0" fontId="30" fillId="0" borderId="40" xfId="0" applyFont="1" applyFill="1" applyBorder="1" applyAlignment="1">
      <alignment horizontal="center" vertical="center"/>
    </xf>
    <xf numFmtId="0" fontId="30" fillId="0" borderId="26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26" fillId="4" borderId="27" xfId="0" applyFont="1" applyFill="1" applyBorder="1" applyAlignment="1">
      <alignment vertical="center"/>
    </xf>
    <xf numFmtId="0" fontId="26" fillId="4" borderId="38" xfId="0" applyFont="1" applyFill="1" applyBorder="1" applyAlignment="1">
      <alignment vertical="center"/>
    </xf>
    <xf numFmtId="0" fontId="30" fillId="0" borderId="63" xfId="0" applyFont="1" applyFill="1" applyBorder="1" applyAlignment="1">
      <alignment horizontal="center" vertical="center" wrapText="1"/>
    </xf>
    <xf numFmtId="0" fontId="30" fillId="0" borderId="42" xfId="0" applyFont="1" applyFill="1" applyBorder="1" applyAlignment="1">
      <alignment horizontal="center" vertical="center" wrapText="1"/>
    </xf>
    <xf numFmtId="0" fontId="30" fillId="0" borderId="78" xfId="0" applyFont="1" applyFill="1" applyBorder="1" applyAlignment="1">
      <alignment horizontal="center" vertical="center" wrapText="1"/>
    </xf>
    <xf numFmtId="0" fontId="30" fillId="0" borderId="76" xfId="0" applyFont="1" applyFill="1" applyBorder="1" applyAlignment="1">
      <alignment horizontal="center" vertical="center" wrapText="1"/>
    </xf>
    <xf numFmtId="0" fontId="30" fillId="0" borderId="18" xfId="0" applyFont="1" applyFill="1" applyBorder="1" applyAlignment="1">
      <alignment horizontal="center" vertical="center" wrapText="1"/>
    </xf>
    <xf numFmtId="0" fontId="30" fillId="0" borderId="36" xfId="0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 vertical="center" wrapText="1"/>
    </xf>
    <xf numFmtId="0" fontId="30" fillId="0" borderId="91" xfId="0" applyFont="1" applyFill="1" applyBorder="1" applyAlignment="1">
      <alignment horizontal="center" vertical="center" wrapText="1"/>
    </xf>
    <xf numFmtId="0" fontId="30" fillId="0" borderId="92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center" vertical="center" wrapText="1"/>
    </xf>
    <xf numFmtId="0" fontId="30" fillId="0" borderId="8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164" fontId="30" fillId="0" borderId="24" xfId="0" applyNumberFormat="1" applyFont="1" applyFill="1" applyBorder="1" applyAlignment="1">
      <alignment horizontal="center" vertical="center" wrapText="1"/>
    </xf>
    <xf numFmtId="164" fontId="30" fillId="0" borderId="31" xfId="0" applyNumberFormat="1" applyFont="1" applyFill="1" applyBorder="1" applyAlignment="1">
      <alignment horizontal="center" vertical="center" wrapText="1"/>
    </xf>
    <xf numFmtId="164" fontId="30" fillId="0" borderId="7" xfId="0" applyNumberFormat="1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center" vertical="center" wrapText="1"/>
    </xf>
    <xf numFmtId="0" fontId="30" fillId="0" borderId="62" xfId="0" applyFont="1" applyFill="1" applyBorder="1" applyAlignment="1">
      <alignment horizontal="center" vertical="center" wrapText="1"/>
    </xf>
    <xf numFmtId="0" fontId="30" fillId="0" borderId="30" xfId="0" applyFont="1" applyFill="1" applyBorder="1" applyAlignment="1">
      <alignment horizontal="center" vertical="center" wrapText="1"/>
    </xf>
    <xf numFmtId="0" fontId="30" fillId="0" borderId="53" xfId="0" applyFont="1" applyFill="1" applyBorder="1" applyAlignment="1">
      <alignment horizontal="center" vertical="center" wrapText="1"/>
    </xf>
    <xf numFmtId="0" fontId="30" fillId="0" borderId="54" xfId="0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center" vertical="center" wrapText="1"/>
    </xf>
    <xf numFmtId="0" fontId="29" fillId="0" borderId="77" xfId="0" applyFont="1" applyFill="1" applyBorder="1" applyAlignment="1">
      <alignment horizontal="left" vertical="center" wrapText="1"/>
    </xf>
    <xf numFmtId="0" fontId="29" fillId="0" borderId="78" xfId="0" applyFont="1" applyFill="1" applyBorder="1" applyAlignment="1">
      <alignment horizontal="left" vertical="center" wrapText="1"/>
    </xf>
    <xf numFmtId="0" fontId="29" fillId="0" borderId="69" xfId="0" applyFont="1" applyFill="1" applyBorder="1" applyAlignment="1">
      <alignment horizontal="left" vertical="center" wrapText="1"/>
    </xf>
    <xf numFmtId="0" fontId="29" fillId="0" borderId="72" xfId="0" applyFont="1" applyFill="1" applyBorder="1" applyAlignment="1">
      <alignment horizontal="left" vertical="center" wrapText="1"/>
    </xf>
    <xf numFmtId="0" fontId="29" fillId="0" borderId="66" xfId="0" applyFont="1" applyFill="1" applyBorder="1" applyAlignment="1">
      <alignment horizontal="left" vertical="center" wrapText="1"/>
    </xf>
    <xf numFmtId="0" fontId="29" fillId="0" borderId="61" xfId="0" applyFont="1" applyFill="1" applyBorder="1" applyAlignment="1">
      <alignment horizontal="left" vertical="center" wrapText="1"/>
    </xf>
    <xf numFmtId="164" fontId="30" fillId="0" borderId="24" xfId="0" applyNumberFormat="1" applyFont="1" applyBorder="1" applyAlignment="1">
      <alignment horizontal="center" vertical="center" wrapText="1"/>
    </xf>
    <xf numFmtId="164" fontId="30" fillId="0" borderId="31" xfId="0" applyNumberFormat="1" applyFont="1" applyBorder="1" applyAlignment="1">
      <alignment horizontal="center" vertical="center" wrapText="1"/>
    </xf>
    <xf numFmtId="0" fontId="30" fillId="0" borderId="29" xfId="0" applyFont="1" applyBorder="1" applyAlignment="1">
      <alignment horizontal="center" vertical="center" wrapText="1"/>
    </xf>
    <xf numFmtId="0" fontId="30" fillId="0" borderId="62" xfId="0" applyFont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center" wrapText="1"/>
    </xf>
    <xf numFmtId="0" fontId="30" fillId="0" borderId="25" xfId="0" applyFont="1" applyBorder="1" applyAlignment="1">
      <alignment horizontal="center" vertical="center" wrapText="1"/>
    </xf>
    <xf numFmtId="0" fontId="30" fillId="0" borderId="53" xfId="0" applyFont="1" applyBorder="1" applyAlignment="1">
      <alignment horizontal="center" vertical="center" wrapText="1"/>
    </xf>
    <xf numFmtId="0" fontId="30" fillId="0" borderId="54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0" fillId="0" borderId="41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30" fillId="0" borderId="35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0" fontId="30" fillId="0" borderId="36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0" fillId="0" borderId="32" xfId="0" applyFont="1" applyBorder="1" applyAlignment="1">
      <alignment horizontal="center" vertical="center" wrapText="1"/>
    </xf>
    <xf numFmtId="0" fontId="30" fillId="0" borderId="63" xfId="0" applyFont="1" applyBorder="1" applyAlignment="1">
      <alignment horizontal="center" vertical="center" wrapText="1"/>
    </xf>
    <xf numFmtId="0" fontId="30" fillId="0" borderId="42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26" fillId="4" borderId="56" xfId="0" applyFont="1" applyFill="1" applyBorder="1" applyAlignment="1">
      <alignment horizontal="left" vertical="center"/>
    </xf>
    <xf numFmtId="0" fontId="26" fillId="4" borderId="58" xfId="0" applyFont="1" applyFill="1" applyBorder="1" applyAlignment="1">
      <alignment horizontal="left" vertical="center"/>
    </xf>
    <xf numFmtId="0" fontId="30" fillId="0" borderId="85" xfId="0" applyFont="1" applyBorder="1" applyAlignment="1">
      <alignment horizontal="center" vertical="center" wrapText="1"/>
    </xf>
    <xf numFmtId="0" fontId="30" fillId="0" borderId="34" xfId="0" applyFont="1" applyBorder="1" applyAlignment="1">
      <alignment horizontal="center" vertical="center" wrapText="1"/>
    </xf>
    <xf numFmtId="0" fontId="30" fillId="0" borderId="40" xfId="0" applyFont="1" applyBorder="1" applyAlignment="1">
      <alignment horizontal="center" vertical="center" wrapText="1"/>
    </xf>
    <xf numFmtId="0" fontId="30" fillId="0" borderId="26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27" fillId="0" borderId="77" xfId="0" applyFont="1" applyFill="1" applyBorder="1" applyAlignment="1">
      <alignment horizontal="left" vertical="center"/>
    </xf>
    <xf numFmtId="0" fontId="27" fillId="0" borderId="22" xfId="0" applyFont="1" applyFill="1" applyBorder="1" applyAlignment="1">
      <alignment horizontal="left" vertical="center"/>
    </xf>
    <xf numFmtId="165" fontId="27" fillId="0" borderId="19" xfId="0" applyNumberFormat="1" applyFont="1" applyBorder="1" applyAlignment="1">
      <alignment vertical="center"/>
    </xf>
    <xf numFmtId="165" fontId="27" fillId="0" borderId="15" xfId="0" applyNumberFormat="1" applyFont="1" applyBorder="1" applyAlignment="1">
      <alignment vertical="center"/>
    </xf>
    <xf numFmtId="0" fontId="30" fillId="0" borderId="24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0" fontId="26" fillId="4" borderId="27" xfId="11" applyFont="1" applyFill="1" applyBorder="1" applyAlignment="1">
      <alignment horizontal="left" vertical="center"/>
    </xf>
    <xf numFmtId="0" fontId="26" fillId="4" borderId="38" xfId="11" applyFont="1" applyFill="1" applyBorder="1" applyAlignment="1">
      <alignment horizontal="left" vertical="center"/>
    </xf>
    <xf numFmtId="0" fontId="27" fillId="0" borderId="0" xfId="0" applyFont="1" applyFill="1" applyBorder="1" applyAlignment="1">
      <alignment wrapText="1"/>
    </xf>
    <xf numFmtId="0" fontId="32" fillId="0" borderId="0" xfId="186" applyFont="1" applyAlignment="1">
      <alignment horizontal="center" vertical="center" wrapText="1"/>
    </xf>
    <xf numFmtId="0" fontId="30" fillId="0" borderId="43" xfId="11" applyFont="1" applyBorder="1" applyAlignment="1">
      <alignment horizontal="center" vertical="center"/>
    </xf>
    <xf numFmtId="0" fontId="30" fillId="0" borderId="23" xfId="11" applyFont="1" applyBorder="1" applyAlignment="1">
      <alignment horizontal="center" vertical="center"/>
    </xf>
    <xf numFmtId="0" fontId="30" fillId="0" borderId="24" xfId="11" applyFont="1" applyBorder="1" applyAlignment="1">
      <alignment horizontal="center" vertical="center"/>
    </xf>
    <xf numFmtId="0" fontId="30" fillId="0" borderId="10" xfId="11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165" fontId="30" fillId="0" borderId="25" xfId="0" applyNumberFormat="1" applyFont="1" applyFill="1" applyBorder="1" applyAlignment="1">
      <alignment horizontal="center" vertical="center" wrapText="1"/>
    </xf>
    <xf numFmtId="165" fontId="30" fillId="0" borderId="62" xfId="0" applyNumberFormat="1" applyFont="1" applyFill="1" applyBorder="1" applyAlignment="1">
      <alignment horizontal="center" vertical="center" wrapText="1"/>
    </xf>
    <xf numFmtId="165" fontId="30" fillId="0" borderId="30" xfId="0" applyNumberFormat="1" applyFont="1" applyFill="1" applyBorder="1" applyAlignment="1">
      <alignment horizontal="center" vertical="center" wrapText="1"/>
    </xf>
    <xf numFmtId="0" fontId="30" fillId="0" borderId="64" xfId="1" applyFont="1" applyBorder="1" applyAlignment="1">
      <alignment horizontal="center" vertical="center" wrapText="1"/>
    </xf>
    <xf numFmtId="0" fontId="30" fillId="0" borderId="67" xfId="1" applyFont="1" applyBorder="1" applyAlignment="1">
      <alignment horizontal="center" vertical="center" wrapText="1"/>
    </xf>
    <xf numFmtId="0" fontId="30" fillId="0" borderId="68" xfId="1" applyFont="1" applyBorder="1" applyAlignment="1">
      <alignment horizontal="center" vertical="center" wrapText="1"/>
    </xf>
    <xf numFmtId="0" fontId="27" fillId="0" borderId="0" xfId="0" applyFont="1" applyFill="1" applyBorder="1"/>
    <xf numFmtId="0" fontId="32" fillId="0" borderId="0" xfId="0" applyFont="1" applyAlignment="1">
      <alignment horizontal="center" vertical="center"/>
    </xf>
    <xf numFmtId="0" fontId="30" fillId="0" borderId="25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164" fontId="30" fillId="0" borderId="8" xfId="0" applyNumberFormat="1" applyFont="1" applyFill="1" applyBorder="1" applyAlignment="1">
      <alignment horizontal="center" vertical="center" wrapText="1"/>
    </xf>
    <xf numFmtId="164" fontId="30" fillId="0" borderId="20" xfId="0" applyNumberFormat="1" applyFont="1" applyFill="1" applyBorder="1" applyAlignment="1">
      <alignment horizontal="center" vertical="center" wrapText="1"/>
    </xf>
  </cellXfs>
  <cellStyles count="195">
    <cellStyle name="20% - Accent1" xfId="21"/>
    <cellStyle name="20% - Accent2" xfId="22"/>
    <cellStyle name="20% - Accent3" xfId="23"/>
    <cellStyle name="20% - Accent4" xfId="24"/>
    <cellStyle name="20% - Accent5" xfId="25"/>
    <cellStyle name="20% - Accent6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60% - Accent1" xfId="33"/>
    <cellStyle name="60% - Accent2" xfId="34"/>
    <cellStyle name="60% - Accent3" xfId="35"/>
    <cellStyle name="60% - Accent4" xfId="36"/>
    <cellStyle name="60% - Accent5" xfId="37"/>
    <cellStyle name="60% - Accent6" xfId="38"/>
    <cellStyle name="Accent1" xfId="39"/>
    <cellStyle name="Accent2" xfId="40"/>
    <cellStyle name="Accent3" xfId="41"/>
    <cellStyle name="Accent4" xfId="42"/>
    <cellStyle name="Accent5" xfId="43"/>
    <cellStyle name="Accent6" xfId="44"/>
    <cellStyle name="Bad" xfId="45"/>
    <cellStyle name="Calculation" xfId="46"/>
    <cellStyle name="Calculation 2" xfId="47"/>
    <cellStyle name="Calculation 2 2" xfId="48"/>
    <cellStyle name="Calculation 3" xfId="49"/>
    <cellStyle name="Calculation 3 2" xfId="50"/>
    <cellStyle name="Calculation 4" xfId="51"/>
    <cellStyle name="Check Cell" xfId="52"/>
    <cellStyle name="Excel Built-in Normal" xfId="139"/>
    <cellStyle name="Excel Built-in Normal 1" xfId="140"/>
    <cellStyle name="Excel Built-in Normal 2" xfId="141"/>
    <cellStyle name="Explanatory Text" xfId="53"/>
    <cellStyle name="Ezres" xfId="19" builtinId="3"/>
    <cellStyle name="Ezres [0] 2" xfId="4"/>
    <cellStyle name="Ezres 2" xfId="5"/>
    <cellStyle name="Ezres 2 2" xfId="54"/>
    <cellStyle name="Ezres 3" xfId="2"/>
    <cellStyle name="Ezres 4" xfId="6"/>
    <cellStyle name="Ezres 5" xfId="7"/>
    <cellStyle name="Ezres 5 2" xfId="160"/>
    <cellStyle name="Ezres 6" xfId="138"/>
    <cellStyle name="Good" xfId="55"/>
    <cellStyle name="Heading 1" xfId="56"/>
    <cellStyle name="Heading 2" xfId="57"/>
    <cellStyle name="Heading 3" xfId="58"/>
    <cellStyle name="Heading 4" xfId="59"/>
    <cellStyle name="Hivatkozás 2" xfId="60"/>
    <cellStyle name="Input" xfId="61"/>
    <cellStyle name="Input 2" xfId="62"/>
    <cellStyle name="Input 2 2" xfId="63"/>
    <cellStyle name="Input 3" xfId="64"/>
    <cellStyle name="Input 3 2" xfId="65"/>
    <cellStyle name="Input 4" xfId="66"/>
    <cellStyle name="Jegyzet 2" xfId="8"/>
    <cellStyle name="Jegyzet 3" xfId="9"/>
    <cellStyle name="Linked Cell" xfId="67"/>
    <cellStyle name="Neutral" xfId="68"/>
    <cellStyle name="Normál" xfId="0" builtinId="0"/>
    <cellStyle name="Normál 10" xfId="69"/>
    <cellStyle name="Normál 10 2" xfId="161"/>
    <cellStyle name="Normál 11" xfId="70"/>
    <cellStyle name="Normál 11 2" xfId="162"/>
    <cellStyle name="Normál 12" xfId="71"/>
    <cellStyle name="Normál 12 2" xfId="163"/>
    <cellStyle name="Normál 13" xfId="72"/>
    <cellStyle name="Normál 13 2" xfId="73"/>
    <cellStyle name="Normál 13 2 2" xfId="164"/>
    <cellStyle name="Normál 14" xfId="74"/>
    <cellStyle name="Normál 14 2" xfId="165"/>
    <cellStyle name="Normál 15" xfId="75"/>
    <cellStyle name="Normál 15 2" xfId="166"/>
    <cellStyle name="Normál 16" xfId="76"/>
    <cellStyle name="Normál 16 2" xfId="167"/>
    <cellStyle name="Normál 17" xfId="77"/>
    <cellStyle name="Normál 17 2" xfId="168"/>
    <cellStyle name="Normál 18" xfId="78"/>
    <cellStyle name="Normál 18 2" xfId="169"/>
    <cellStyle name="Normál 19" xfId="79"/>
    <cellStyle name="Normál 19 2" xfId="170"/>
    <cellStyle name="Normal 2" xfId="193"/>
    <cellStyle name="Normál 2" xfId="1"/>
    <cellStyle name="Normál 2 2" xfId="10"/>
    <cellStyle name="Normál 2 2 2" xfId="11"/>
    <cellStyle name="Normál 2 3" xfId="12"/>
    <cellStyle name="Normál 2 4" xfId="80"/>
    <cellStyle name="Normál 2 5" xfId="81"/>
    <cellStyle name="Normál 2 5 2" xfId="171"/>
    <cellStyle name="Normál 20" xfId="137"/>
    <cellStyle name="Normál 21" xfId="142"/>
    <cellStyle name="Normál 22" xfId="143"/>
    <cellStyle name="Normál 23" xfId="144"/>
    <cellStyle name="Normál 24" xfId="145"/>
    <cellStyle name="Normál 25" xfId="146"/>
    <cellStyle name="Normál 26" xfId="147"/>
    <cellStyle name="Normál 27" xfId="148"/>
    <cellStyle name="Normál 28" xfId="149"/>
    <cellStyle name="Normál 29" xfId="150"/>
    <cellStyle name="Normal 3" xfId="194"/>
    <cellStyle name="Normál 3" xfId="13"/>
    <cellStyle name="Normál 3 2" xfId="3"/>
    <cellStyle name="Normál 3 2 2" xfId="82"/>
    <cellStyle name="Normál 3 2 3" xfId="159"/>
    <cellStyle name="Normál 3 3" xfId="83"/>
    <cellStyle name="Normál 3 4" xfId="84"/>
    <cellStyle name="Normál 30" xfId="151"/>
    <cellStyle name="Normál 31" xfId="152"/>
    <cellStyle name="Normál 32" xfId="153"/>
    <cellStyle name="Normál 33" xfId="154"/>
    <cellStyle name="Normál 34" xfId="155"/>
    <cellStyle name="Normál 35" xfId="156"/>
    <cellStyle name="Normál 36" xfId="157"/>
    <cellStyle name="Normál 37" xfId="158"/>
    <cellStyle name="Normál 4" xfId="14"/>
    <cellStyle name="Normál 4 10" xfId="85"/>
    <cellStyle name="Normál 4 10 2" xfId="172"/>
    <cellStyle name="Normál 4 11" xfId="86"/>
    <cellStyle name="Normál 4 11 2" xfId="173"/>
    <cellStyle name="Normál 4 12" xfId="87"/>
    <cellStyle name="Normál 4 12 2" xfId="174"/>
    <cellStyle name="Normál 4 13" xfId="88"/>
    <cellStyle name="Normál 4 13 2" xfId="175"/>
    <cellStyle name="Normál 4 14" xfId="89"/>
    <cellStyle name="Normál 4 14 2" xfId="176"/>
    <cellStyle name="Normál 4 2" xfId="90"/>
    <cellStyle name="Normál 4 2 2" xfId="177"/>
    <cellStyle name="Normál 4 3" xfId="91"/>
    <cellStyle name="Normál 4 3 2" xfId="178"/>
    <cellStyle name="Normál 4 4" xfId="92"/>
    <cellStyle name="Normál 4 4 2" xfId="179"/>
    <cellStyle name="Normál 4 5" xfId="93"/>
    <cellStyle name="Normál 4 5 2" xfId="180"/>
    <cellStyle name="Normál 4 6" xfId="94"/>
    <cellStyle name="Normál 4 6 2" xfId="181"/>
    <cellStyle name="Normál 4 7" xfId="95"/>
    <cellStyle name="Normál 4 7 2" xfId="182"/>
    <cellStyle name="Normál 4 8" xfId="96"/>
    <cellStyle name="Normál 4 8 2" xfId="183"/>
    <cellStyle name="Normál 4 9" xfId="97"/>
    <cellStyle name="Normál 4 9 2" xfId="184"/>
    <cellStyle name="Normál 5" xfId="15"/>
    <cellStyle name="Normál 5 2" xfId="98"/>
    <cellStyle name="Normál 5 2 2" xfId="185"/>
    <cellStyle name="Normál 6" xfId="18"/>
    <cellStyle name="Normál 6 2" xfId="20"/>
    <cellStyle name="Normál 6 2 2" xfId="136"/>
    <cellStyle name="Normál 6 2 2 2" xfId="186"/>
    <cellStyle name="Normál 6 2 3" xfId="187"/>
    <cellStyle name="Normál 6 3" xfId="99"/>
    <cellStyle name="Normál 6 4" xfId="100"/>
    <cellStyle name="Normál 6 4 2" xfId="101"/>
    <cellStyle name="Normál 6 5" xfId="102"/>
    <cellStyle name="Normál 6 6" xfId="103"/>
    <cellStyle name="Normál 6 6 2" xfId="188"/>
    <cellStyle name="Normál 6 7" xfId="189"/>
    <cellStyle name="Normál 7" xfId="104"/>
    <cellStyle name="Normál 7 2" xfId="190"/>
    <cellStyle name="Normál 8" xfId="105"/>
    <cellStyle name="Normál 8 2" xfId="191"/>
    <cellStyle name="Normál 9" xfId="106"/>
    <cellStyle name="Normál 9 2" xfId="192"/>
    <cellStyle name="Note" xfId="107"/>
    <cellStyle name="Note 2" xfId="108"/>
    <cellStyle name="Note 2 2" xfId="109"/>
    <cellStyle name="Note 3" xfId="110"/>
    <cellStyle name="Note 3 2" xfId="111"/>
    <cellStyle name="Note 4" xfId="112"/>
    <cellStyle name="Output" xfId="113"/>
    <cellStyle name="Output 2" xfId="114"/>
    <cellStyle name="Output 2 2" xfId="115"/>
    <cellStyle name="Output 3" xfId="116"/>
    <cellStyle name="Output 3 2" xfId="117"/>
    <cellStyle name="Output 4" xfId="118"/>
    <cellStyle name="Pénznem 2" xfId="119"/>
    <cellStyle name="Pénznem 2 2" xfId="120"/>
    <cellStyle name="Pénznem 3" xfId="121"/>
    <cellStyle name="Százalék 2" xfId="16"/>
    <cellStyle name="Százalék 2 2" xfId="122"/>
    <cellStyle name="Százalék 2 2 2" xfId="123"/>
    <cellStyle name="Százalék 2 3" xfId="124"/>
    <cellStyle name="Százalék 2 4" xfId="125"/>
    <cellStyle name="Százalék 2 5" xfId="126"/>
    <cellStyle name="Százalék 3" xfId="17"/>
    <cellStyle name="Százalék 3 2" xfId="127"/>
    <cellStyle name="Title" xfId="128"/>
    <cellStyle name="Total" xfId="129"/>
    <cellStyle name="Total 2" xfId="130"/>
    <cellStyle name="Total 2 2" xfId="131"/>
    <cellStyle name="Total 3" xfId="132"/>
    <cellStyle name="Total 3 2" xfId="133"/>
    <cellStyle name="Total 4" xfId="134"/>
    <cellStyle name="Warning Text" xfId="135"/>
  </cellStyles>
  <dxfs count="0"/>
  <tableStyles count="0" defaultTableStyle="TableStyleMedium9" defaultPivotStyle="PivotStyleLight16"/>
  <colors>
    <mruColors>
      <color rgb="FFFA1AEA"/>
      <color rgb="FFF0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rgb="FF92D050"/>
  </sheetPr>
  <dimension ref="A2:E31"/>
  <sheetViews>
    <sheetView tabSelected="1" zoomScaleNormal="100" zoomScaleSheetLayoutView="100" workbookViewId="0">
      <selection activeCell="D15" sqref="D15"/>
    </sheetView>
  </sheetViews>
  <sheetFormatPr defaultColWidth="9.140625" defaultRowHeight="12.75" x14ac:dyDescent="0.2"/>
  <cols>
    <col min="1" max="1" width="3.7109375" style="5" customWidth="1"/>
    <col min="2" max="2" width="94.42578125" style="5" customWidth="1"/>
    <col min="3" max="4" width="18" style="5" customWidth="1"/>
    <col min="5" max="5" width="13.85546875" style="4" bestFit="1" customWidth="1"/>
    <col min="6" max="16384" width="9.140625" style="5"/>
  </cols>
  <sheetData>
    <row r="2" spans="1:5" ht="18.75" x14ac:dyDescent="0.2">
      <c r="A2" s="283" t="s">
        <v>116</v>
      </c>
      <c r="B2" s="283"/>
      <c r="C2" s="283"/>
      <c r="D2" s="283"/>
    </row>
    <row r="3" spans="1:5" ht="13.5" thickBot="1" x14ac:dyDescent="0.25">
      <c r="D3" s="32" t="s">
        <v>0</v>
      </c>
    </row>
    <row r="4" spans="1:5" ht="32.25" thickBot="1" x14ac:dyDescent="0.3">
      <c r="A4" s="162"/>
      <c r="B4" s="6"/>
      <c r="C4" s="136" t="s">
        <v>194</v>
      </c>
      <c r="D4" s="7" t="s">
        <v>195</v>
      </c>
      <c r="E4" s="5"/>
    </row>
    <row r="5" spans="1:5" ht="30.75" customHeight="1" thickBot="1" x14ac:dyDescent="0.25">
      <c r="A5" s="278" t="s">
        <v>34</v>
      </c>
      <c r="B5" s="279"/>
      <c r="C5" s="137"/>
      <c r="D5" s="138"/>
    </row>
    <row r="6" spans="1:5" ht="15.75" x14ac:dyDescent="0.25">
      <c r="A6" s="139"/>
      <c r="B6" s="140" t="s">
        <v>182</v>
      </c>
      <c r="C6" s="141"/>
      <c r="D6" s="142"/>
    </row>
    <row r="7" spans="1:5" ht="15.75" x14ac:dyDescent="0.25">
      <c r="A7" s="143"/>
      <c r="B7" s="144" t="s">
        <v>113</v>
      </c>
      <c r="C7" s="153"/>
      <c r="D7" s="154"/>
    </row>
    <row r="8" spans="1:5" ht="15.75" x14ac:dyDescent="0.25">
      <c r="A8" s="143"/>
      <c r="B8" s="145" t="s">
        <v>115</v>
      </c>
      <c r="C8" s="153"/>
      <c r="D8" s="154"/>
    </row>
    <row r="9" spans="1:5" ht="15.75" x14ac:dyDescent="0.25">
      <c r="A9" s="143"/>
      <c r="B9" s="145" t="s">
        <v>114</v>
      </c>
      <c r="C9" s="153"/>
      <c r="D9" s="154"/>
    </row>
    <row r="10" spans="1:5" ht="15.75" x14ac:dyDescent="0.25">
      <c r="A10" s="143"/>
      <c r="B10" s="145" t="s">
        <v>166</v>
      </c>
      <c r="C10" s="153"/>
      <c r="D10" s="154"/>
    </row>
    <row r="11" spans="1:5" ht="15.75" x14ac:dyDescent="0.25">
      <c r="A11" s="143"/>
      <c r="B11" s="145" t="s">
        <v>167</v>
      </c>
      <c r="C11" s="153"/>
      <c r="D11" s="154"/>
    </row>
    <row r="12" spans="1:5" ht="15.75" x14ac:dyDescent="0.25">
      <c r="A12" s="143"/>
      <c r="B12" s="145" t="s">
        <v>168</v>
      </c>
      <c r="C12" s="153"/>
      <c r="D12" s="154"/>
    </row>
    <row r="13" spans="1:5" ht="15.75" x14ac:dyDescent="0.25">
      <c r="A13" s="146"/>
      <c r="B13" s="8" t="s">
        <v>183</v>
      </c>
      <c r="C13" s="147"/>
      <c r="D13" s="148"/>
    </row>
    <row r="14" spans="1:5" ht="15.75" x14ac:dyDescent="0.25">
      <c r="A14" s="143"/>
      <c r="B14" s="144" t="s">
        <v>113</v>
      </c>
      <c r="C14" s="153"/>
      <c r="D14" s="154"/>
    </row>
    <row r="15" spans="1:5" ht="15.75" x14ac:dyDescent="0.25">
      <c r="A15" s="149"/>
      <c r="B15" s="145" t="s">
        <v>115</v>
      </c>
      <c r="C15" s="153"/>
      <c r="D15" s="154"/>
    </row>
    <row r="16" spans="1:5" ht="15.75" x14ac:dyDescent="0.25">
      <c r="A16" s="149"/>
      <c r="B16" s="145" t="s">
        <v>114</v>
      </c>
      <c r="C16" s="153"/>
      <c r="D16" s="154"/>
    </row>
    <row r="17" spans="1:4" ht="15.75" x14ac:dyDescent="0.25">
      <c r="A17" s="149"/>
      <c r="B17" s="145" t="s">
        <v>166</v>
      </c>
      <c r="C17" s="153"/>
      <c r="D17" s="154"/>
    </row>
    <row r="18" spans="1:4" ht="15.75" x14ac:dyDescent="0.25">
      <c r="A18" s="143"/>
      <c r="B18" s="145" t="s">
        <v>167</v>
      </c>
      <c r="C18" s="153"/>
      <c r="D18" s="154"/>
    </row>
    <row r="19" spans="1:4" ht="16.5" thickBot="1" x14ac:dyDescent="0.3">
      <c r="A19" s="150"/>
      <c r="B19" s="155" t="s">
        <v>168</v>
      </c>
      <c r="C19" s="156"/>
      <c r="D19" s="157"/>
    </row>
    <row r="20" spans="1:4" ht="30.75" customHeight="1" thickBot="1" x14ac:dyDescent="0.25">
      <c r="A20" s="278" t="s">
        <v>1</v>
      </c>
      <c r="B20" s="280"/>
      <c r="C20" s="137"/>
      <c r="D20" s="138"/>
    </row>
    <row r="21" spans="1:4" ht="15.75" x14ac:dyDescent="0.2">
      <c r="A21" s="166"/>
      <c r="B21" s="163" t="s">
        <v>169</v>
      </c>
      <c r="C21" s="160"/>
      <c r="D21" s="161"/>
    </row>
    <row r="22" spans="1:4" ht="15.75" x14ac:dyDescent="0.2">
      <c r="A22" s="167"/>
      <c r="B22" s="164" t="s">
        <v>176</v>
      </c>
      <c r="C22" s="151"/>
      <c r="D22" s="152"/>
    </row>
    <row r="23" spans="1:4" ht="15.75" x14ac:dyDescent="0.2">
      <c r="A23" s="167"/>
      <c r="B23" s="164" t="s">
        <v>177</v>
      </c>
      <c r="C23" s="151"/>
      <c r="D23" s="152"/>
    </row>
    <row r="24" spans="1:4" ht="15.75" x14ac:dyDescent="0.2">
      <c r="A24" s="167"/>
      <c r="B24" s="164" t="s">
        <v>170</v>
      </c>
      <c r="C24" s="151"/>
      <c r="D24" s="152"/>
    </row>
    <row r="25" spans="1:4" ht="15.75" x14ac:dyDescent="0.2">
      <c r="A25" s="167"/>
      <c r="B25" s="164" t="s">
        <v>171</v>
      </c>
      <c r="C25" s="151"/>
      <c r="D25" s="152"/>
    </row>
    <row r="26" spans="1:4" ht="15.75" x14ac:dyDescent="0.2">
      <c r="A26" s="167"/>
      <c r="B26" s="164" t="s">
        <v>172</v>
      </c>
      <c r="C26" s="151"/>
      <c r="D26" s="152"/>
    </row>
    <row r="27" spans="1:4" ht="16.5" thickBot="1" x14ac:dyDescent="0.25">
      <c r="A27" s="168"/>
      <c r="B27" s="165" t="s">
        <v>173</v>
      </c>
      <c r="C27" s="158"/>
      <c r="D27" s="159"/>
    </row>
    <row r="28" spans="1:4" ht="30.75" customHeight="1" thickBot="1" x14ac:dyDescent="0.25">
      <c r="A28" s="281" t="s">
        <v>4</v>
      </c>
      <c r="B28" s="282"/>
      <c r="C28" s="169"/>
      <c r="D28" s="170"/>
    </row>
    <row r="29" spans="1:4" ht="31.5" x14ac:dyDescent="0.25">
      <c r="A29" s="171"/>
      <c r="B29" s="177" t="s">
        <v>174</v>
      </c>
      <c r="C29" s="178"/>
      <c r="D29" s="179"/>
    </row>
    <row r="30" spans="1:4" ht="48" thickBot="1" x14ac:dyDescent="0.3">
      <c r="A30" s="172"/>
      <c r="B30" s="180" t="s">
        <v>175</v>
      </c>
      <c r="C30" s="181"/>
      <c r="D30" s="182"/>
    </row>
    <row r="31" spans="1:4" x14ac:dyDescent="0.2">
      <c r="A31" s="9"/>
    </row>
  </sheetData>
  <mergeCells count="4">
    <mergeCell ref="A5:B5"/>
    <mergeCell ref="A20:B20"/>
    <mergeCell ref="A28:B28"/>
    <mergeCell ref="A2:D2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95" orientation="landscape" r:id="rId1"/>
  <headerFooter alignWithMargins="0">
    <oddHeader>&amp;R&amp;"Times New Roman,Dőlt"I/3/A. számú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rgb="FFFF0000"/>
  </sheetPr>
  <dimension ref="A1:BF35"/>
  <sheetViews>
    <sheetView zoomScale="97" zoomScaleNormal="97" zoomScaleSheetLayoutView="50" workbookViewId="0">
      <selection activeCell="C30" sqref="C30"/>
    </sheetView>
  </sheetViews>
  <sheetFormatPr defaultColWidth="9.140625" defaultRowHeight="12.75" outlineLevelCol="1" x14ac:dyDescent="0.2"/>
  <cols>
    <col min="1" max="1" width="4.42578125" style="183" customWidth="1"/>
    <col min="2" max="2" width="53.140625" style="26" customWidth="1"/>
    <col min="3" max="3" width="12.140625" style="25" customWidth="1"/>
    <col min="4" max="4" width="10.85546875" style="25" customWidth="1"/>
    <col min="5" max="5" width="14.28515625" style="25" customWidth="1"/>
    <col min="6" max="8" width="13.140625" style="25" customWidth="1"/>
    <col min="9" max="9" width="10" style="25" hidden="1" customWidth="1" outlineLevel="1"/>
    <col min="10" max="10" width="13.140625" style="25" hidden="1" customWidth="1" outlineLevel="1"/>
    <col min="11" max="12" width="12.28515625" style="25" hidden="1" customWidth="1" outlineLevel="1"/>
    <col min="13" max="13" width="12.5703125" style="25" hidden="1" customWidth="1" outlineLevel="1"/>
    <col min="14" max="14" width="10.5703125" style="25" customWidth="1" collapsed="1"/>
    <col min="15" max="19" width="13.140625" style="25" customWidth="1"/>
    <col min="20" max="20" width="14.28515625" style="25" customWidth="1"/>
    <col min="21" max="21" width="12" style="25" customWidth="1"/>
    <col min="22" max="22" width="13.140625" style="25" customWidth="1"/>
    <col min="23" max="58" width="9.140625" style="28"/>
    <col min="59" max="16384" width="9.140625" style="25"/>
  </cols>
  <sheetData>
    <row r="1" spans="1:24" ht="34.5" customHeight="1" x14ac:dyDescent="0.2">
      <c r="A1" s="309" t="s">
        <v>196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</row>
    <row r="2" spans="1:24" ht="13.5" thickBot="1" x14ac:dyDescent="0.25">
      <c r="H2" s="30"/>
      <c r="I2" s="30"/>
      <c r="M2" s="31"/>
      <c r="U2" s="5"/>
      <c r="V2" s="32"/>
    </row>
    <row r="3" spans="1:24" s="33" customFormat="1" ht="33.75" customHeight="1" x14ac:dyDescent="0.2">
      <c r="A3" s="289" t="s">
        <v>5</v>
      </c>
      <c r="B3" s="290"/>
      <c r="C3" s="310" t="s">
        <v>186</v>
      </c>
      <c r="D3" s="313" t="s">
        <v>190</v>
      </c>
      <c r="E3" s="314"/>
      <c r="F3" s="314"/>
      <c r="G3" s="314"/>
      <c r="H3" s="315"/>
      <c r="I3" s="313" t="s">
        <v>184</v>
      </c>
      <c r="J3" s="314"/>
      <c r="K3" s="314"/>
      <c r="L3" s="314"/>
      <c r="M3" s="315"/>
      <c r="N3" s="314" t="s">
        <v>193</v>
      </c>
      <c r="O3" s="314"/>
      <c r="P3" s="314"/>
      <c r="Q3" s="314"/>
      <c r="R3" s="314"/>
      <c r="S3" s="313" t="s">
        <v>185</v>
      </c>
      <c r="T3" s="314"/>
      <c r="U3" s="314"/>
      <c r="V3" s="315"/>
    </row>
    <row r="4" spans="1:24" s="33" customFormat="1" ht="12.75" customHeight="1" x14ac:dyDescent="0.2">
      <c r="A4" s="291"/>
      <c r="B4" s="292"/>
      <c r="C4" s="311"/>
      <c r="D4" s="316" t="s">
        <v>35</v>
      </c>
      <c r="E4" s="287" t="s">
        <v>35</v>
      </c>
      <c r="F4" s="299" t="s">
        <v>3</v>
      </c>
      <c r="G4" s="300"/>
      <c r="H4" s="301" t="s">
        <v>4</v>
      </c>
      <c r="I4" s="316" t="s">
        <v>35</v>
      </c>
      <c r="J4" s="287" t="s">
        <v>35</v>
      </c>
      <c r="K4" s="299" t="s">
        <v>3</v>
      </c>
      <c r="L4" s="300"/>
      <c r="M4" s="301" t="s">
        <v>4</v>
      </c>
      <c r="N4" s="304" t="s">
        <v>35</v>
      </c>
      <c r="O4" s="287" t="s">
        <v>35</v>
      </c>
      <c r="P4" s="299" t="s">
        <v>3</v>
      </c>
      <c r="Q4" s="300"/>
      <c r="R4" s="307" t="s">
        <v>4</v>
      </c>
      <c r="S4" s="318" t="s">
        <v>2</v>
      </c>
      <c r="T4" s="299" t="s">
        <v>3</v>
      </c>
      <c r="U4" s="300"/>
      <c r="V4" s="301" t="s">
        <v>4</v>
      </c>
    </row>
    <row r="5" spans="1:24" s="33" customFormat="1" ht="38.25" x14ac:dyDescent="0.2">
      <c r="A5" s="291"/>
      <c r="B5" s="292"/>
      <c r="C5" s="312"/>
      <c r="D5" s="317"/>
      <c r="E5" s="288"/>
      <c r="F5" s="233" t="s">
        <v>201</v>
      </c>
      <c r="G5" s="234" t="s">
        <v>202</v>
      </c>
      <c r="H5" s="302"/>
      <c r="I5" s="317"/>
      <c r="J5" s="288"/>
      <c r="K5" s="233" t="s">
        <v>201</v>
      </c>
      <c r="L5" s="234" t="s">
        <v>202</v>
      </c>
      <c r="M5" s="302"/>
      <c r="N5" s="305"/>
      <c r="O5" s="288"/>
      <c r="P5" s="233" t="s">
        <v>201</v>
      </c>
      <c r="Q5" s="234" t="s">
        <v>202</v>
      </c>
      <c r="R5" s="308"/>
      <c r="S5" s="319"/>
      <c r="T5" s="233" t="s">
        <v>201</v>
      </c>
      <c r="U5" s="234" t="s">
        <v>202</v>
      </c>
      <c r="V5" s="306"/>
    </row>
    <row r="6" spans="1:24" s="33" customFormat="1" ht="13.5" thickBot="1" x14ac:dyDescent="0.25">
      <c r="A6" s="293"/>
      <c r="B6" s="294"/>
      <c r="C6" s="235" t="s">
        <v>36</v>
      </c>
      <c r="D6" s="235" t="s">
        <v>36</v>
      </c>
      <c r="E6" s="297" t="s">
        <v>37</v>
      </c>
      <c r="F6" s="297"/>
      <c r="G6" s="297"/>
      <c r="H6" s="298"/>
      <c r="I6" s="235" t="s">
        <v>36</v>
      </c>
      <c r="J6" s="297" t="s">
        <v>37</v>
      </c>
      <c r="K6" s="297"/>
      <c r="L6" s="297"/>
      <c r="M6" s="298"/>
      <c r="N6" s="236" t="s">
        <v>36</v>
      </c>
      <c r="O6" s="297" t="s">
        <v>37</v>
      </c>
      <c r="P6" s="297"/>
      <c r="Q6" s="297"/>
      <c r="R6" s="297"/>
      <c r="S6" s="303" t="s">
        <v>37</v>
      </c>
      <c r="T6" s="297"/>
      <c r="U6" s="297"/>
      <c r="V6" s="298"/>
    </row>
    <row r="7" spans="1:24" s="28" customFormat="1" ht="22.5" customHeight="1" thickBot="1" x14ac:dyDescent="0.25">
      <c r="A7" s="295" t="s">
        <v>197</v>
      </c>
      <c r="B7" s="296"/>
      <c r="C7" s="56">
        <v>22443.363359999999</v>
      </c>
      <c r="D7" s="60">
        <v>23357.104523456037</v>
      </c>
      <c r="E7" s="58">
        <v>8169764.2050242582</v>
      </c>
      <c r="F7" s="58">
        <v>1426023.8659140356</v>
      </c>
      <c r="G7" s="58"/>
      <c r="H7" s="61">
        <v>9595788.0709382929</v>
      </c>
      <c r="I7" s="175">
        <v>0</v>
      </c>
      <c r="J7" s="57">
        <v>0</v>
      </c>
      <c r="K7" s="58">
        <v>0</v>
      </c>
      <c r="L7" s="58">
        <v>0</v>
      </c>
      <c r="M7" s="61">
        <v>0</v>
      </c>
      <c r="N7" s="175">
        <v>0</v>
      </c>
      <c r="O7" s="57">
        <v>0</v>
      </c>
      <c r="P7" s="58">
        <v>0</v>
      </c>
      <c r="Q7" s="58">
        <v>0</v>
      </c>
      <c r="R7" s="59">
        <v>0</v>
      </c>
      <c r="S7" s="175">
        <v>0</v>
      </c>
      <c r="T7" s="57">
        <v>0</v>
      </c>
      <c r="U7" s="58">
        <v>0</v>
      </c>
      <c r="V7" s="61">
        <v>0</v>
      </c>
    </row>
    <row r="8" spans="1:24" s="245" customFormat="1" ht="15.75" x14ac:dyDescent="0.2">
      <c r="A8" s="237" t="s">
        <v>10</v>
      </c>
      <c r="B8" s="238"/>
      <c r="C8" s="239">
        <v>8027.2337729999999</v>
      </c>
      <c r="D8" s="240">
        <v>8165.1444593226324</v>
      </c>
      <c r="E8" s="241">
        <v>2927367.5915563502</v>
      </c>
      <c r="F8" s="242">
        <v>206608.06024165</v>
      </c>
      <c r="G8" s="242"/>
      <c r="H8" s="244">
        <v>3133975.6517980001</v>
      </c>
      <c r="I8" s="240">
        <v>0</v>
      </c>
      <c r="J8" s="241">
        <v>0</v>
      </c>
      <c r="K8" s="242">
        <v>0</v>
      </c>
      <c r="L8" s="242"/>
      <c r="M8" s="244">
        <v>0</v>
      </c>
      <c r="N8" s="240">
        <v>0</v>
      </c>
      <c r="O8" s="241">
        <v>0</v>
      </c>
      <c r="P8" s="242">
        <v>0</v>
      </c>
      <c r="Q8" s="242"/>
      <c r="R8" s="243">
        <v>0</v>
      </c>
      <c r="S8" s="240">
        <v>0</v>
      </c>
      <c r="T8" s="241">
        <v>0</v>
      </c>
      <c r="U8" s="242">
        <v>0</v>
      </c>
      <c r="V8" s="244">
        <v>0</v>
      </c>
      <c r="X8" s="246"/>
    </row>
    <row r="9" spans="1:24" s="245" customFormat="1" ht="15.75" x14ac:dyDescent="0.2">
      <c r="A9" s="247" t="s">
        <v>11</v>
      </c>
      <c r="B9" s="248"/>
      <c r="C9" s="249">
        <v>581.96343899999999</v>
      </c>
      <c r="D9" s="250">
        <v>617.93277116129934</v>
      </c>
      <c r="E9" s="251">
        <v>221541.25711674904</v>
      </c>
      <c r="F9" s="252">
        <v>176722.17041924901</v>
      </c>
      <c r="G9" s="252"/>
      <c r="H9" s="254">
        <v>398263.42753599805</v>
      </c>
      <c r="I9" s="250">
        <v>0</v>
      </c>
      <c r="J9" s="251">
        <v>0</v>
      </c>
      <c r="K9" s="252">
        <v>0</v>
      </c>
      <c r="L9" s="252"/>
      <c r="M9" s="254">
        <v>0</v>
      </c>
      <c r="N9" s="250">
        <v>0</v>
      </c>
      <c r="O9" s="251">
        <v>0</v>
      </c>
      <c r="P9" s="252">
        <v>0</v>
      </c>
      <c r="Q9" s="252"/>
      <c r="R9" s="253">
        <v>0</v>
      </c>
      <c r="S9" s="250">
        <v>0</v>
      </c>
      <c r="T9" s="251">
        <v>0</v>
      </c>
      <c r="U9" s="252">
        <v>0</v>
      </c>
      <c r="V9" s="254">
        <v>0</v>
      </c>
      <c r="X9" s="246"/>
    </row>
    <row r="10" spans="1:24" s="245" customFormat="1" ht="15.75" x14ac:dyDescent="0.2">
      <c r="A10" s="247" t="s">
        <v>12</v>
      </c>
      <c r="B10" s="248"/>
      <c r="C10" s="249">
        <v>3389.9630010000001</v>
      </c>
      <c r="D10" s="250">
        <v>3740.4408058438885</v>
      </c>
      <c r="E10" s="251">
        <v>1341022.8377111508</v>
      </c>
      <c r="F10" s="252">
        <v>277606.9022195501</v>
      </c>
      <c r="G10" s="252"/>
      <c r="H10" s="254">
        <v>1618629.739930701</v>
      </c>
      <c r="I10" s="250">
        <v>0</v>
      </c>
      <c r="J10" s="251">
        <v>0</v>
      </c>
      <c r="K10" s="252">
        <v>0</v>
      </c>
      <c r="L10" s="252"/>
      <c r="M10" s="254">
        <v>0</v>
      </c>
      <c r="N10" s="250">
        <v>0</v>
      </c>
      <c r="O10" s="251">
        <v>0</v>
      </c>
      <c r="P10" s="252">
        <v>0</v>
      </c>
      <c r="Q10" s="252"/>
      <c r="R10" s="253">
        <v>0</v>
      </c>
      <c r="S10" s="250">
        <v>0</v>
      </c>
      <c r="T10" s="251">
        <v>0</v>
      </c>
      <c r="U10" s="252">
        <v>0</v>
      </c>
      <c r="V10" s="254">
        <v>0</v>
      </c>
      <c r="X10" s="255"/>
    </row>
    <row r="11" spans="1:24" s="245" customFormat="1" ht="15.75" x14ac:dyDescent="0.2">
      <c r="A11" s="247" t="s">
        <v>13</v>
      </c>
      <c r="B11" s="248"/>
      <c r="C11" s="249">
        <v>3331.8</v>
      </c>
      <c r="D11" s="250">
        <v>3331.8</v>
      </c>
      <c r="E11" s="251">
        <v>1194516.9000000001</v>
      </c>
      <c r="F11" s="252">
        <v>210797.20000000007</v>
      </c>
      <c r="G11" s="252"/>
      <c r="H11" s="254">
        <v>1405314.1</v>
      </c>
      <c r="I11" s="250">
        <v>0</v>
      </c>
      <c r="J11" s="251">
        <v>0</v>
      </c>
      <c r="K11" s="252">
        <v>0</v>
      </c>
      <c r="L11" s="252"/>
      <c r="M11" s="254">
        <v>0</v>
      </c>
      <c r="N11" s="250">
        <v>0</v>
      </c>
      <c r="O11" s="251">
        <v>0</v>
      </c>
      <c r="P11" s="252">
        <v>0</v>
      </c>
      <c r="Q11" s="252"/>
      <c r="R11" s="253">
        <v>0</v>
      </c>
      <c r="S11" s="250">
        <v>0</v>
      </c>
      <c r="T11" s="251">
        <v>0</v>
      </c>
      <c r="U11" s="252">
        <v>0</v>
      </c>
      <c r="V11" s="254">
        <v>0</v>
      </c>
      <c r="X11" s="246"/>
    </row>
    <row r="12" spans="1:24" s="245" customFormat="1" ht="15.75" x14ac:dyDescent="0.2">
      <c r="A12" s="247" t="s">
        <v>14</v>
      </c>
      <c r="B12" s="248"/>
      <c r="C12" s="249">
        <v>3450</v>
      </c>
      <c r="D12" s="250">
        <v>3797.5555566439807</v>
      </c>
      <c r="E12" s="251">
        <v>1157274.6754427999</v>
      </c>
      <c r="F12" s="252">
        <v>204224.94272520003</v>
      </c>
      <c r="G12" s="252"/>
      <c r="H12" s="254">
        <v>1361499.6181679999</v>
      </c>
      <c r="I12" s="250">
        <v>0</v>
      </c>
      <c r="J12" s="251">
        <v>0</v>
      </c>
      <c r="K12" s="252">
        <v>0</v>
      </c>
      <c r="L12" s="252"/>
      <c r="M12" s="254">
        <v>0</v>
      </c>
      <c r="N12" s="250">
        <v>0</v>
      </c>
      <c r="O12" s="251">
        <v>0</v>
      </c>
      <c r="P12" s="252">
        <v>0</v>
      </c>
      <c r="Q12" s="252"/>
      <c r="R12" s="253">
        <v>0</v>
      </c>
      <c r="S12" s="250">
        <v>0</v>
      </c>
      <c r="T12" s="251">
        <v>0</v>
      </c>
      <c r="U12" s="252">
        <v>0</v>
      </c>
      <c r="V12" s="254">
        <v>0</v>
      </c>
      <c r="X12" s="246"/>
    </row>
    <row r="13" spans="1:24" s="245" customFormat="1" ht="15.75" x14ac:dyDescent="0.2">
      <c r="A13" s="247" t="s">
        <v>15</v>
      </c>
      <c r="B13" s="248"/>
      <c r="C13" s="249">
        <v>2773.8202259999998</v>
      </c>
      <c r="D13" s="250">
        <v>2765.2568765092601</v>
      </c>
      <c r="E13" s="251">
        <v>991399.94536609994</v>
      </c>
      <c r="F13" s="252">
        <v>162671.19730990002</v>
      </c>
      <c r="G13" s="252"/>
      <c r="H13" s="254">
        <v>1154071.142676</v>
      </c>
      <c r="I13" s="250">
        <v>0</v>
      </c>
      <c r="J13" s="251">
        <v>0</v>
      </c>
      <c r="K13" s="252">
        <v>0</v>
      </c>
      <c r="L13" s="252"/>
      <c r="M13" s="254">
        <v>0</v>
      </c>
      <c r="N13" s="250">
        <v>0</v>
      </c>
      <c r="O13" s="251">
        <v>0</v>
      </c>
      <c r="P13" s="252">
        <v>0</v>
      </c>
      <c r="Q13" s="252"/>
      <c r="R13" s="253">
        <v>0</v>
      </c>
      <c r="S13" s="250">
        <v>0</v>
      </c>
      <c r="T13" s="251">
        <v>0</v>
      </c>
      <c r="U13" s="252">
        <v>0</v>
      </c>
      <c r="V13" s="254">
        <v>0</v>
      </c>
    </row>
    <row r="14" spans="1:24" s="245" customFormat="1" ht="15.75" x14ac:dyDescent="0.2">
      <c r="A14" s="247" t="s">
        <v>17</v>
      </c>
      <c r="B14" s="248"/>
      <c r="C14" s="277"/>
      <c r="D14" s="250">
        <v>841.11721316902572</v>
      </c>
      <c r="E14" s="251">
        <v>301557.34326535906</v>
      </c>
      <c r="F14" s="252">
        <v>181202.16336923628</v>
      </c>
      <c r="G14" s="252"/>
      <c r="H14" s="254">
        <v>482759.50663459534</v>
      </c>
      <c r="I14" s="250">
        <v>0</v>
      </c>
      <c r="J14" s="251">
        <v>0</v>
      </c>
      <c r="K14" s="252">
        <v>0</v>
      </c>
      <c r="L14" s="252"/>
      <c r="M14" s="254">
        <v>0</v>
      </c>
      <c r="N14" s="250">
        <v>0</v>
      </c>
      <c r="O14" s="251">
        <v>0</v>
      </c>
      <c r="P14" s="252">
        <v>0</v>
      </c>
      <c r="Q14" s="252"/>
      <c r="R14" s="253">
        <v>0</v>
      </c>
      <c r="S14" s="250">
        <v>0</v>
      </c>
      <c r="T14" s="251">
        <v>0</v>
      </c>
      <c r="U14" s="252">
        <v>0</v>
      </c>
      <c r="V14" s="254">
        <v>0</v>
      </c>
    </row>
    <row r="15" spans="1:24" s="245" customFormat="1" ht="16.5" thickBot="1" x14ac:dyDescent="0.25">
      <c r="A15" s="256" t="s">
        <v>16</v>
      </c>
      <c r="B15" s="257"/>
      <c r="C15" s="258">
        <v>93.882920999999996</v>
      </c>
      <c r="D15" s="259">
        <v>97.856840805952245</v>
      </c>
      <c r="E15" s="260">
        <v>35083.654565749996</v>
      </c>
      <c r="F15" s="261">
        <v>6191.2296292499996</v>
      </c>
      <c r="G15" s="261"/>
      <c r="H15" s="263">
        <v>41274.884194999991</v>
      </c>
      <c r="I15" s="259">
        <v>0</v>
      </c>
      <c r="J15" s="260">
        <v>0</v>
      </c>
      <c r="K15" s="261">
        <v>0</v>
      </c>
      <c r="L15" s="261"/>
      <c r="M15" s="263">
        <v>0</v>
      </c>
      <c r="N15" s="259">
        <v>0</v>
      </c>
      <c r="O15" s="260">
        <v>0</v>
      </c>
      <c r="P15" s="261">
        <v>0</v>
      </c>
      <c r="Q15" s="261"/>
      <c r="R15" s="262">
        <v>0</v>
      </c>
      <c r="S15" s="259">
        <v>0</v>
      </c>
      <c r="T15" s="260">
        <v>0</v>
      </c>
      <c r="U15" s="261">
        <v>0</v>
      </c>
      <c r="V15" s="263">
        <v>0</v>
      </c>
    </row>
    <row r="16" spans="1:24" s="245" customFormat="1" ht="22.5" customHeight="1" thickBot="1" x14ac:dyDescent="0.25">
      <c r="A16" s="295" t="s">
        <v>200</v>
      </c>
      <c r="B16" s="296"/>
      <c r="C16" s="56">
        <v>4047</v>
      </c>
      <c r="D16" s="60">
        <v>766.73284006471044</v>
      </c>
      <c r="E16" s="58">
        <v>274889.05781999999</v>
      </c>
      <c r="F16" s="58">
        <v>10500</v>
      </c>
      <c r="G16" s="59">
        <v>0</v>
      </c>
      <c r="H16" s="61">
        <v>285389.05781999999</v>
      </c>
      <c r="I16" s="175">
        <f t="shared" ref="I16:V16" si="0">+I17+I18+I19+I20+I21+I22+I23</f>
        <v>0</v>
      </c>
      <c r="J16" s="57">
        <f t="shared" si="0"/>
        <v>0</v>
      </c>
      <c r="K16" s="58">
        <f t="shared" si="0"/>
        <v>0</v>
      </c>
      <c r="L16" s="59">
        <f t="shared" si="0"/>
        <v>0</v>
      </c>
      <c r="M16" s="59">
        <f t="shared" si="0"/>
        <v>0</v>
      </c>
      <c r="N16" s="175">
        <f t="shared" si="0"/>
        <v>0</v>
      </c>
      <c r="O16" s="57">
        <f t="shared" si="0"/>
        <v>0</v>
      </c>
      <c r="P16" s="59">
        <f t="shared" si="0"/>
        <v>0</v>
      </c>
      <c r="Q16" s="59">
        <f t="shared" si="0"/>
        <v>0</v>
      </c>
      <c r="R16" s="59">
        <f t="shared" si="0"/>
        <v>0</v>
      </c>
      <c r="S16" s="175">
        <f t="shared" si="0"/>
        <v>0</v>
      </c>
      <c r="T16" s="57">
        <f t="shared" si="0"/>
        <v>0</v>
      </c>
      <c r="U16" s="58">
        <f t="shared" si="0"/>
        <v>0</v>
      </c>
      <c r="V16" s="61">
        <f t="shared" si="0"/>
        <v>0</v>
      </c>
    </row>
    <row r="17" spans="1:58" s="270" customFormat="1" ht="15.75" x14ac:dyDescent="0.2">
      <c r="A17" s="324" t="s">
        <v>152</v>
      </c>
      <c r="B17" s="325"/>
      <c r="C17" s="264">
        <v>1104</v>
      </c>
      <c r="D17" s="265">
        <v>761.81679632935402</v>
      </c>
      <c r="E17" s="266">
        <v>273126.55781999999</v>
      </c>
      <c r="F17" s="267">
        <v>10500</v>
      </c>
      <c r="G17" s="268"/>
      <c r="H17" s="269">
        <v>283626.55781999999</v>
      </c>
      <c r="I17" s="265"/>
      <c r="J17" s="266"/>
      <c r="K17" s="266"/>
      <c r="L17" s="267"/>
      <c r="M17" s="269"/>
      <c r="N17" s="265"/>
      <c r="O17" s="266"/>
      <c r="P17" s="266"/>
      <c r="Q17" s="267"/>
      <c r="R17" s="269"/>
      <c r="S17" s="265"/>
      <c r="T17" s="266"/>
      <c r="U17" s="267"/>
      <c r="V17" s="269"/>
      <c r="W17" s="245"/>
      <c r="X17" s="245"/>
      <c r="Y17" s="245"/>
      <c r="Z17" s="245"/>
      <c r="AA17" s="245"/>
      <c r="AB17" s="245"/>
      <c r="AC17" s="245"/>
      <c r="AD17" s="245"/>
      <c r="AE17" s="245"/>
      <c r="AF17" s="245"/>
      <c r="AG17" s="245"/>
      <c r="AH17" s="245"/>
      <c r="AI17" s="245"/>
      <c r="AJ17" s="245"/>
      <c r="AK17" s="245"/>
      <c r="AL17" s="245"/>
      <c r="AM17" s="245"/>
      <c r="AN17" s="245"/>
      <c r="AO17" s="245"/>
      <c r="AP17" s="245"/>
      <c r="AQ17" s="245"/>
      <c r="AR17" s="245"/>
      <c r="AS17" s="245"/>
      <c r="AT17" s="245"/>
      <c r="AU17" s="245"/>
      <c r="AV17" s="245"/>
      <c r="AW17" s="245"/>
      <c r="AX17" s="245"/>
      <c r="AY17" s="245"/>
      <c r="AZ17" s="245"/>
      <c r="BA17" s="245"/>
      <c r="BB17" s="245"/>
      <c r="BC17" s="245"/>
      <c r="BD17" s="245"/>
      <c r="BE17" s="245"/>
      <c r="BF17" s="245"/>
    </row>
    <row r="18" spans="1:58" s="270" customFormat="1" ht="15.75" x14ac:dyDescent="0.2">
      <c r="A18" s="320" t="s">
        <v>151</v>
      </c>
      <c r="B18" s="321"/>
      <c r="C18" s="249">
        <v>373</v>
      </c>
      <c r="D18" s="250">
        <v>0</v>
      </c>
      <c r="E18" s="251">
        <v>0</v>
      </c>
      <c r="F18" s="252">
        <v>0</v>
      </c>
      <c r="G18" s="253"/>
      <c r="H18" s="254">
        <v>0</v>
      </c>
      <c r="I18" s="250"/>
      <c r="J18" s="251"/>
      <c r="K18" s="251"/>
      <c r="L18" s="252"/>
      <c r="M18" s="254"/>
      <c r="N18" s="250"/>
      <c r="O18" s="251"/>
      <c r="P18" s="251"/>
      <c r="Q18" s="252"/>
      <c r="R18" s="254"/>
      <c r="S18" s="250"/>
      <c r="T18" s="251"/>
      <c r="U18" s="252"/>
      <c r="V18" s="254"/>
      <c r="W18" s="245"/>
      <c r="X18" s="245"/>
      <c r="Y18" s="245"/>
      <c r="Z18" s="245"/>
      <c r="AA18" s="245"/>
      <c r="AB18" s="245"/>
      <c r="AC18" s="245"/>
      <c r="AD18" s="245"/>
      <c r="AE18" s="245"/>
      <c r="AF18" s="245"/>
      <c r="AG18" s="245"/>
      <c r="AH18" s="245"/>
      <c r="AI18" s="245"/>
      <c r="AJ18" s="245"/>
      <c r="AK18" s="245"/>
      <c r="AL18" s="245"/>
      <c r="AM18" s="245"/>
      <c r="AN18" s="245"/>
      <c r="AO18" s="245"/>
      <c r="AP18" s="245"/>
      <c r="AQ18" s="245"/>
      <c r="AR18" s="245"/>
      <c r="AS18" s="245"/>
      <c r="AT18" s="245"/>
      <c r="AU18" s="245"/>
      <c r="AV18" s="245"/>
      <c r="AW18" s="245"/>
      <c r="AX18" s="245"/>
      <c r="AY18" s="245"/>
      <c r="AZ18" s="245"/>
      <c r="BA18" s="245"/>
      <c r="BB18" s="245"/>
      <c r="BC18" s="245"/>
      <c r="BD18" s="245"/>
      <c r="BE18" s="245"/>
      <c r="BF18" s="245"/>
    </row>
    <row r="19" spans="1:58" s="270" customFormat="1" ht="15.75" x14ac:dyDescent="0.2">
      <c r="A19" s="320" t="s">
        <v>150</v>
      </c>
      <c r="B19" s="321"/>
      <c r="C19" s="249">
        <v>526</v>
      </c>
      <c r="D19" s="250">
        <v>0</v>
      </c>
      <c r="E19" s="251">
        <v>0</v>
      </c>
      <c r="F19" s="252">
        <v>0</v>
      </c>
      <c r="G19" s="253"/>
      <c r="H19" s="254">
        <v>0</v>
      </c>
      <c r="I19" s="250"/>
      <c r="J19" s="251"/>
      <c r="K19" s="251"/>
      <c r="L19" s="252"/>
      <c r="M19" s="254"/>
      <c r="N19" s="250"/>
      <c r="O19" s="251"/>
      <c r="P19" s="251"/>
      <c r="Q19" s="252"/>
      <c r="R19" s="254"/>
      <c r="S19" s="250"/>
      <c r="T19" s="251"/>
      <c r="U19" s="252"/>
      <c r="V19" s="254"/>
      <c r="W19" s="245"/>
      <c r="X19" s="245"/>
      <c r="Y19" s="245"/>
      <c r="Z19" s="245"/>
      <c r="AA19" s="245"/>
      <c r="AB19" s="245"/>
      <c r="AC19" s="245"/>
      <c r="AD19" s="245"/>
      <c r="AE19" s="245"/>
      <c r="AF19" s="245"/>
      <c r="AG19" s="245"/>
      <c r="AH19" s="245"/>
      <c r="AI19" s="245"/>
      <c r="AJ19" s="245"/>
      <c r="AK19" s="245"/>
      <c r="AL19" s="245"/>
      <c r="AM19" s="245"/>
      <c r="AN19" s="245"/>
      <c r="AO19" s="245"/>
      <c r="AP19" s="245"/>
      <c r="AQ19" s="245"/>
      <c r="AR19" s="245"/>
      <c r="AS19" s="245"/>
      <c r="AT19" s="245"/>
      <c r="AU19" s="245"/>
      <c r="AV19" s="245"/>
      <c r="AW19" s="245"/>
      <c r="AX19" s="245"/>
      <c r="AY19" s="245"/>
      <c r="AZ19" s="245"/>
      <c r="BA19" s="245"/>
      <c r="BB19" s="245"/>
      <c r="BC19" s="245"/>
      <c r="BD19" s="245"/>
      <c r="BE19" s="245"/>
      <c r="BF19" s="245"/>
    </row>
    <row r="20" spans="1:58" s="270" customFormat="1" ht="15.75" x14ac:dyDescent="0.2">
      <c r="A20" s="320" t="s">
        <v>149</v>
      </c>
      <c r="B20" s="321"/>
      <c r="C20" s="249">
        <v>1200</v>
      </c>
      <c r="D20" s="250">
        <v>0</v>
      </c>
      <c r="E20" s="251">
        <v>0</v>
      </c>
      <c r="F20" s="252">
        <v>0</v>
      </c>
      <c r="G20" s="253"/>
      <c r="H20" s="254">
        <v>0</v>
      </c>
      <c r="I20" s="250"/>
      <c r="J20" s="251"/>
      <c r="K20" s="251"/>
      <c r="L20" s="252"/>
      <c r="M20" s="254"/>
      <c r="N20" s="250"/>
      <c r="O20" s="251"/>
      <c r="P20" s="251"/>
      <c r="Q20" s="252"/>
      <c r="R20" s="254"/>
      <c r="S20" s="250"/>
      <c r="T20" s="251"/>
      <c r="U20" s="252"/>
      <c r="V20" s="254"/>
      <c r="W20" s="245"/>
      <c r="X20" s="245"/>
      <c r="Y20" s="245"/>
      <c r="Z20" s="245"/>
      <c r="AA20" s="245"/>
      <c r="AB20" s="245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O20" s="245"/>
      <c r="AP20" s="245"/>
      <c r="AQ20" s="245"/>
      <c r="AR20" s="245"/>
      <c r="AS20" s="245"/>
      <c r="AT20" s="245"/>
      <c r="AU20" s="245"/>
      <c r="AV20" s="245"/>
      <c r="AW20" s="245"/>
      <c r="AX20" s="245"/>
      <c r="AY20" s="245"/>
      <c r="AZ20" s="245"/>
      <c r="BA20" s="245"/>
      <c r="BB20" s="245"/>
      <c r="BC20" s="245"/>
      <c r="BD20" s="245"/>
      <c r="BE20" s="245"/>
      <c r="BF20" s="245"/>
    </row>
    <row r="21" spans="1:58" s="270" customFormat="1" ht="15.75" x14ac:dyDescent="0.2">
      <c r="A21" s="320" t="s">
        <v>148</v>
      </c>
      <c r="B21" s="321"/>
      <c r="C21" s="249">
        <v>290</v>
      </c>
      <c r="D21" s="250">
        <v>0</v>
      </c>
      <c r="E21" s="251">
        <v>0</v>
      </c>
      <c r="F21" s="252">
        <v>0</v>
      </c>
      <c r="G21" s="253"/>
      <c r="H21" s="254">
        <v>0</v>
      </c>
      <c r="I21" s="250"/>
      <c r="J21" s="251"/>
      <c r="K21" s="251"/>
      <c r="L21" s="252"/>
      <c r="M21" s="254"/>
      <c r="N21" s="250"/>
      <c r="O21" s="251"/>
      <c r="P21" s="251"/>
      <c r="Q21" s="252"/>
      <c r="R21" s="254"/>
      <c r="S21" s="250"/>
      <c r="T21" s="251"/>
      <c r="U21" s="252"/>
      <c r="V21" s="254"/>
      <c r="W21" s="245"/>
      <c r="X21" s="245"/>
      <c r="Y21" s="245"/>
      <c r="Z21" s="245"/>
      <c r="AA21" s="245"/>
      <c r="AB21" s="245"/>
      <c r="AC21" s="245"/>
      <c r="AD21" s="245"/>
      <c r="AE21" s="245"/>
      <c r="AF21" s="245"/>
      <c r="AG21" s="245"/>
      <c r="AH21" s="245"/>
      <c r="AI21" s="245"/>
      <c r="AJ21" s="245"/>
      <c r="AK21" s="245"/>
      <c r="AL21" s="245"/>
      <c r="AM21" s="245"/>
      <c r="AN21" s="245"/>
      <c r="AO21" s="245"/>
      <c r="AP21" s="245"/>
      <c r="AQ21" s="245"/>
      <c r="AR21" s="245"/>
      <c r="AS21" s="245"/>
      <c r="AT21" s="245"/>
      <c r="AU21" s="245"/>
      <c r="AV21" s="245"/>
      <c r="AW21" s="245"/>
      <c r="AX21" s="245"/>
      <c r="AY21" s="245"/>
      <c r="AZ21" s="245"/>
      <c r="BA21" s="245"/>
      <c r="BB21" s="245"/>
      <c r="BC21" s="245"/>
      <c r="BD21" s="245"/>
      <c r="BE21" s="245"/>
      <c r="BF21" s="245"/>
    </row>
    <row r="22" spans="1:58" s="270" customFormat="1" ht="15.75" x14ac:dyDescent="0.2">
      <c r="A22" s="320" t="s">
        <v>147</v>
      </c>
      <c r="B22" s="321"/>
      <c r="C22" s="249">
        <v>484</v>
      </c>
      <c r="D22" s="250">
        <v>0</v>
      </c>
      <c r="E22" s="251">
        <v>0</v>
      </c>
      <c r="F22" s="252">
        <v>0</v>
      </c>
      <c r="G22" s="253"/>
      <c r="H22" s="254">
        <v>0</v>
      </c>
      <c r="I22" s="250"/>
      <c r="J22" s="251"/>
      <c r="K22" s="251"/>
      <c r="L22" s="252"/>
      <c r="M22" s="254"/>
      <c r="N22" s="250"/>
      <c r="O22" s="251"/>
      <c r="P22" s="251"/>
      <c r="Q22" s="252"/>
      <c r="R22" s="254"/>
      <c r="S22" s="250"/>
      <c r="T22" s="251"/>
      <c r="U22" s="252"/>
      <c r="V22" s="254"/>
      <c r="W22" s="245"/>
      <c r="X22" s="245"/>
      <c r="Y22" s="245"/>
      <c r="Z22" s="245"/>
      <c r="AA22" s="245"/>
      <c r="AB22" s="245"/>
      <c r="AC22" s="245"/>
      <c r="AD22" s="245"/>
      <c r="AE22" s="245"/>
      <c r="AF22" s="245"/>
      <c r="AG22" s="245"/>
      <c r="AH22" s="245"/>
      <c r="AI22" s="245"/>
      <c r="AJ22" s="245"/>
      <c r="AK22" s="245"/>
      <c r="AL22" s="245"/>
      <c r="AM22" s="245"/>
      <c r="AN22" s="245"/>
      <c r="AO22" s="245"/>
      <c r="AP22" s="245"/>
      <c r="AQ22" s="245"/>
      <c r="AR22" s="245"/>
      <c r="AS22" s="245"/>
      <c r="AT22" s="245"/>
      <c r="AU22" s="245"/>
      <c r="AV22" s="245"/>
      <c r="AW22" s="245"/>
      <c r="AX22" s="245"/>
      <c r="AY22" s="245"/>
      <c r="AZ22" s="245"/>
      <c r="BA22" s="245"/>
      <c r="BB22" s="245"/>
      <c r="BC22" s="245"/>
      <c r="BD22" s="245"/>
      <c r="BE22" s="245"/>
      <c r="BF22" s="245"/>
    </row>
    <row r="23" spans="1:58" s="270" customFormat="1" ht="16.5" thickBot="1" x14ac:dyDescent="0.25">
      <c r="A23" s="322" t="s">
        <v>146</v>
      </c>
      <c r="B23" s="323"/>
      <c r="C23" s="271">
        <v>70</v>
      </c>
      <c r="D23" s="272">
        <v>4.9160437353564657</v>
      </c>
      <c r="E23" s="273">
        <v>1762.5</v>
      </c>
      <c r="F23" s="273">
        <v>0</v>
      </c>
      <c r="G23" s="274"/>
      <c r="H23" s="275">
        <v>1762.5</v>
      </c>
      <c r="I23" s="272"/>
      <c r="J23" s="273"/>
      <c r="K23" s="273"/>
      <c r="L23" s="273"/>
      <c r="M23" s="275"/>
      <c r="N23" s="272"/>
      <c r="O23" s="273"/>
      <c r="P23" s="273"/>
      <c r="Q23" s="273"/>
      <c r="R23" s="275"/>
      <c r="S23" s="272"/>
      <c r="T23" s="276"/>
      <c r="U23" s="273"/>
      <c r="V23" s="27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O23" s="245"/>
      <c r="AP23" s="245"/>
      <c r="AQ23" s="245"/>
      <c r="AR23" s="245"/>
      <c r="AS23" s="245"/>
      <c r="AT23" s="245"/>
      <c r="AU23" s="245"/>
      <c r="AV23" s="245"/>
      <c r="AW23" s="245"/>
      <c r="AX23" s="245"/>
      <c r="AY23" s="245"/>
      <c r="AZ23" s="245"/>
      <c r="BA23" s="245"/>
      <c r="BB23" s="245"/>
      <c r="BC23" s="245"/>
      <c r="BD23" s="245"/>
      <c r="BE23" s="245"/>
      <c r="BF23" s="245"/>
    </row>
    <row r="24" spans="1:58" x14ac:dyDescent="0.2">
      <c r="A24" s="51"/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86"/>
      <c r="P24" s="286"/>
      <c r="Q24" s="286"/>
      <c r="R24" s="286"/>
      <c r="S24" s="286"/>
      <c r="T24" s="286"/>
      <c r="U24" s="286"/>
      <c r="V24" s="286"/>
    </row>
    <row r="25" spans="1:58" x14ac:dyDescent="0.2">
      <c r="A25" s="52" t="s">
        <v>38</v>
      </c>
      <c r="B25" s="285" t="s">
        <v>203</v>
      </c>
      <c r="C25" s="285"/>
      <c r="D25" s="285"/>
      <c r="E25" s="285"/>
      <c r="F25" s="285"/>
      <c r="G25" s="285"/>
      <c r="H25" s="285"/>
      <c r="I25" s="285"/>
      <c r="J25" s="285"/>
      <c r="K25" s="285"/>
      <c r="L25" s="285"/>
      <c r="M25" s="285"/>
      <c r="N25" s="285"/>
      <c r="O25" s="285"/>
      <c r="P25" s="285"/>
      <c r="Q25" s="285"/>
      <c r="R25" s="285"/>
      <c r="S25" s="285"/>
      <c r="T25" s="285"/>
      <c r="U25" s="285"/>
      <c r="V25" s="285"/>
    </row>
    <row r="26" spans="1:58" s="28" customFormat="1" x14ac:dyDescent="0.2">
      <c r="A26" s="52" t="s">
        <v>39</v>
      </c>
      <c r="B26" s="285" t="s">
        <v>204</v>
      </c>
      <c r="C26" s="285"/>
      <c r="D26" s="285"/>
      <c r="E26" s="285"/>
      <c r="F26" s="285"/>
      <c r="G26" s="285"/>
      <c r="H26" s="285"/>
      <c r="I26" s="285"/>
      <c r="J26" s="285"/>
      <c r="K26" s="285"/>
      <c r="L26" s="285"/>
      <c r="M26" s="285"/>
      <c r="N26" s="285"/>
      <c r="O26" s="285"/>
      <c r="P26" s="285"/>
      <c r="Q26" s="285"/>
      <c r="R26" s="285"/>
      <c r="S26" s="285"/>
      <c r="T26" s="285"/>
      <c r="U26" s="285"/>
      <c r="V26" s="285"/>
    </row>
    <row r="27" spans="1:58" x14ac:dyDescent="0.2">
      <c r="A27" s="284" t="s">
        <v>134</v>
      </c>
      <c r="B27" s="284"/>
      <c r="C27" s="284"/>
      <c r="D27" s="284"/>
      <c r="E27" s="284"/>
      <c r="F27" s="284"/>
      <c r="G27" s="284"/>
      <c r="H27" s="284"/>
      <c r="I27" s="284"/>
      <c r="J27" s="284"/>
      <c r="K27" s="284"/>
      <c r="L27" s="284"/>
      <c r="M27" s="284"/>
      <c r="N27" s="284"/>
      <c r="O27" s="284"/>
      <c r="P27" s="284"/>
      <c r="Q27" s="284"/>
      <c r="R27" s="284"/>
      <c r="S27" s="284"/>
      <c r="T27" s="284"/>
      <c r="U27" s="284"/>
      <c r="V27" s="284"/>
    </row>
    <row r="28" spans="1:58" x14ac:dyDescent="0.2">
      <c r="A28" s="183" t="s">
        <v>130</v>
      </c>
      <c r="B28" s="18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</row>
    <row r="29" spans="1:58" x14ac:dyDescent="0.2">
      <c r="A29" s="183" t="s">
        <v>178</v>
      </c>
      <c r="B29" s="183"/>
      <c r="C29" s="183"/>
      <c r="D29" s="183"/>
      <c r="E29" s="183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</row>
    <row r="30" spans="1:58" x14ac:dyDescent="0.2">
      <c r="A30" s="44"/>
      <c r="B30" s="231"/>
      <c r="C30" s="231"/>
      <c r="D30" s="231"/>
      <c r="E30" s="231"/>
      <c r="F30" s="231"/>
      <c r="G30" s="231"/>
      <c r="H30" s="231"/>
      <c r="I30" s="231"/>
      <c r="J30" s="231"/>
      <c r="K30" s="231"/>
      <c r="L30" s="231"/>
      <c r="M30" s="231"/>
      <c r="N30" s="28"/>
      <c r="O30" s="28"/>
      <c r="P30" s="28"/>
      <c r="Q30" s="28"/>
      <c r="R30" s="28"/>
      <c r="S30" s="28"/>
      <c r="T30" s="28"/>
      <c r="U30" s="28"/>
      <c r="V30" s="28"/>
    </row>
    <row r="31" spans="1:58" x14ac:dyDescent="0.2">
      <c r="A31" s="28"/>
      <c r="B31" s="232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28"/>
      <c r="O31" s="28"/>
      <c r="P31" s="28"/>
      <c r="Q31" s="28"/>
      <c r="R31" s="28"/>
      <c r="S31" s="28"/>
      <c r="T31" s="28"/>
      <c r="U31" s="28"/>
      <c r="V31" s="28"/>
    </row>
    <row r="32" spans="1:58" x14ac:dyDescent="0.2">
      <c r="A32" s="46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</row>
    <row r="33" spans="1:22" x14ac:dyDescent="0.2">
      <c r="A33" s="25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</row>
    <row r="34" spans="1:22" x14ac:dyDescent="0.2">
      <c r="A34" s="25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31"/>
      <c r="O34" s="31"/>
      <c r="P34" s="31"/>
      <c r="Q34" s="31"/>
      <c r="R34" s="31"/>
      <c r="S34" s="31"/>
      <c r="T34" s="31"/>
      <c r="U34" s="31"/>
      <c r="V34" s="31"/>
    </row>
    <row r="35" spans="1:22" x14ac:dyDescent="0.2">
      <c r="A35" s="25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</row>
  </sheetData>
  <mergeCells count="39">
    <mergeCell ref="A20:B20"/>
    <mergeCell ref="A21:B21"/>
    <mergeCell ref="A22:B22"/>
    <mergeCell ref="A23:B23"/>
    <mergeCell ref="A16:B16"/>
    <mergeCell ref="A17:B17"/>
    <mergeCell ref="A18:B18"/>
    <mergeCell ref="A19:B19"/>
    <mergeCell ref="V4:V5"/>
    <mergeCell ref="J4:J5"/>
    <mergeCell ref="T4:U4"/>
    <mergeCell ref="R4:R5"/>
    <mergeCell ref="A1:V1"/>
    <mergeCell ref="C3:C5"/>
    <mergeCell ref="D3:H3"/>
    <mergeCell ref="I3:M3"/>
    <mergeCell ref="N3:R3"/>
    <mergeCell ref="S3:V3"/>
    <mergeCell ref="D4:D5"/>
    <mergeCell ref="S4:S5"/>
    <mergeCell ref="E4:E5"/>
    <mergeCell ref="H4:H5"/>
    <mergeCell ref="I4:I5"/>
    <mergeCell ref="A27:V27"/>
    <mergeCell ref="B26:V26"/>
    <mergeCell ref="B24:V24"/>
    <mergeCell ref="O4:O5"/>
    <mergeCell ref="A3:B6"/>
    <mergeCell ref="A7:B7"/>
    <mergeCell ref="B25:V25"/>
    <mergeCell ref="E6:H6"/>
    <mergeCell ref="J6:M6"/>
    <mergeCell ref="P4:Q4"/>
    <mergeCell ref="K4:L4"/>
    <mergeCell ref="F4:G4"/>
    <mergeCell ref="O6:R6"/>
    <mergeCell ref="M4:M5"/>
    <mergeCell ref="S6:V6"/>
    <mergeCell ref="N4:N5"/>
  </mergeCells>
  <pageMargins left="0.27559055118110237" right="0.27559055118110237" top="0.39370078740157483" bottom="0.39370078740157483" header="0.19685039370078741" footer="0.19685039370078741"/>
  <pageSetup paperSize="9" scale="60" orientation="landscape" r:id="rId1"/>
  <headerFooter alignWithMargins="0">
    <oddHeader>&amp;R&amp;"Times New Roman,Dőlt"I/3/B. számú 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G19"/>
  <sheetViews>
    <sheetView zoomScaleNormal="100" zoomScaleSheetLayoutView="80" workbookViewId="0">
      <selection activeCell="C27" sqref="C27"/>
    </sheetView>
  </sheetViews>
  <sheetFormatPr defaultColWidth="9.140625" defaultRowHeight="12.75" outlineLevelCol="1" x14ac:dyDescent="0.2"/>
  <cols>
    <col min="1" max="1" width="2.42578125" style="25" customWidth="1"/>
    <col min="2" max="2" width="34.140625" style="26" bestFit="1" customWidth="1"/>
    <col min="3" max="3" width="13.28515625" style="29" bestFit="1" customWidth="1"/>
    <col min="4" max="11" width="13.28515625" style="29" hidden="1" customWidth="1" outlineLevel="1"/>
    <col min="12" max="12" width="8.42578125" style="25" bestFit="1" customWidth="1" collapsed="1"/>
    <col min="13" max="13" width="14.28515625" style="25" customWidth="1"/>
    <col min="14" max="15" width="13.140625" style="25" customWidth="1"/>
    <col min="16" max="16" width="10" style="25" customWidth="1"/>
    <col min="17" max="17" width="13.140625" style="25" customWidth="1"/>
    <col min="18" max="18" width="12.5703125" style="25" customWidth="1"/>
    <col min="19" max="59" width="9.140625" style="28"/>
    <col min="60" max="16384" width="9.140625" style="25"/>
  </cols>
  <sheetData>
    <row r="1" spans="1:59" ht="32.25" customHeight="1" x14ac:dyDescent="0.2">
      <c r="A1" s="283" t="s">
        <v>165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</row>
    <row r="2" spans="1:59" ht="13.5" thickBot="1" x14ac:dyDescent="0.25">
      <c r="O2" s="30"/>
      <c r="P2" s="30"/>
      <c r="R2" s="31"/>
    </row>
    <row r="3" spans="1:59" s="34" customFormat="1" ht="41.25" customHeight="1" x14ac:dyDescent="0.2">
      <c r="A3" s="328" t="s">
        <v>164</v>
      </c>
      <c r="B3" s="347"/>
      <c r="C3" s="326" t="s">
        <v>7</v>
      </c>
      <c r="D3" s="328" t="s">
        <v>190</v>
      </c>
      <c r="E3" s="329"/>
      <c r="F3" s="329"/>
      <c r="G3" s="330"/>
      <c r="H3" s="328" t="s">
        <v>184</v>
      </c>
      <c r="I3" s="329"/>
      <c r="J3" s="329"/>
      <c r="K3" s="330"/>
      <c r="L3" s="328" t="s">
        <v>205</v>
      </c>
      <c r="M3" s="329"/>
      <c r="N3" s="329"/>
      <c r="O3" s="330"/>
      <c r="P3" s="331" t="s">
        <v>185</v>
      </c>
      <c r="Q3" s="329"/>
      <c r="R3" s="330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</row>
    <row r="4" spans="1:59" s="34" customFormat="1" ht="12.75" customHeight="1" x14ac:dyDescent="0.2">
      <c r="A4" s="348"/>
      <c r="B4" s="349"/>
      <c r="C4" s="327"/>
      <c r="D4" s="332" t="s">
        <v>35</v>
      </c>
      <c r="E4" s="334" t="s">
        <v>35</v>
      </c>
      <c r="F4" s="336" t="s">
        <v>3</v>
      </c>
      <c r="G4" s="338" t="s">
        <v>4</v>
      </c>
      <c r="H4" s="332" t="s">
        <v>35</v>
      </c>
      <c r="I4" s="334" t="s">
        <v>35</v>
      </c>
      <c r="J4" s="336" t="s">
        <v>3</v>
      </c>
      <c r="K4" s="338" t="s">
        <v>4</v>
      </c>
      <c r="L4" s="332" t="s">
        <v>35</v>
      </c>
      <c r="M4" s="334" t="s">
        <v>35</v>
      </c>
      <c r="N4" s="336" t="s">
        <v>3</v>
      </c>
      <c r="O4" s="338" t="s">
        <v>4</v>
      </c>
      <c r="P4" s="340" t="s">
        <v>2</v>
      </c>
      <c r="Q4" s="336" t="s">
        <v>3</v>
      </c>
      <c r="R4" s="338" t="s">
        <v>4</v>
      </c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</row>
    <row r="5" spans="1:59" s="34" customFormat="1" ht="25.5" customHeight="1" x14ac:dyDescent="0.2">
      <c r="A5" s="348"/>
      <c r="B5" s="349"/>
      <c r="C5" s="327"/>
      <c r="D5" s="333"/>
      <c r="E5" s="335"/>
      <c r="F5" s="337"/>
      <c r="G5" s="339"/>
      <c r="H5" s="333"/>
      <c r="I5" s="335"/>
      <c r="J5" s="337"/>
      <c r="K5" s="339"/>
      <c r="L5" s="333"/>
      <c r="M5" s="335"/>
      <c r="N5" s="337"/>
      <c r="O5" s="339"/>
      <c r="P5" s="341"/>
      <c r="Q5" s="337"/>
      <c r="R5" s="339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</row>
    <row r="6" spans="1:59" s="34" customFormat="1" ht="13.5" thickBot="1" x14ac:dyDescent="0.25">
      <c r="A6" s="350"/>
      <c r="B6" s="351"/>
      <c r="C6" s="35" t="s">
        <v>36</v>
      </c>
      <c r="D6" s="36" t="s">
        <v>36</v>
      </c>
      <c r="E6" s="342" t="s">
        <v>37</v>
      </c>
      <c r="F6" s="342"/>
      <c r="G6" s="343"/>
      <c r="H6" s="36" t="s">
        <v>36</v>
      </c>
      <c r="I6" s="342" t="s">
        <v>37</v>
      </c>
      <c r="J6" s="342"/>
      <c r="K6" s="343"/>
      <c r="L6" s="36" t="s">
        <v>36</v>
      </c>
      <c r="M6" s="342" t="s">
        <v>37</v>
      </c>
      <c r="N6" s="342"/>
      <c r="O6" s="343"/>
      <c r="P6" s="344" t="s">
        <v>37</v>
      </c>
      <c r="Q6" s="342"/>
      <c r="R6" s="34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</row>
    <row r="7" spans="1:59" s="34" customFormat="1" ht="13.5" thickBot="1" x14ac:dyDescent="0.25">
      <c r="A7" s="188"/>
      <c r="B7" s="189"/>
      <c r="C7" s="187"/>
      <c r="D7" s="173" t="s">
        <v>96</v>
      </c>
      <c r="E7" s="135" t="s">
        <v>97</v>
      </c>
      <c r="F7" s="132" t="s">
        <v>98</v>
      </c>
      <c r="G7" s="131" t="s">
        <v>153</v>
      </c>
      <c r="H7" s="173" t="s">
        <v>96</v>
      </c>
      <c r="I7" s="135" t="s">
        <v>97</v>
      </c>
      <c r="J7" s="132" t="s">
        <v>98</v>
      </c>
      <c r="K7" s="131" t="s">
        <v>153</v>
      </c>
      <c r="L7" s="173" t="s">
        <v>96</v>
      </c>
      <c r="M7" s="135" t="s">
        <v>97</v>
      </c>
      <c r="N7" s="132" t="s">
        <v>98</v>
      </c>
      <c r="O7" s="131" t="s">
        <v>153</v>
      </c>
      <c r="P7" s="133" t="s">
        <v>100</v>
      </c>
      <c r="Q7" s="132" t="s">
        <v>136</v>
      </c>
      <c r="R7" s="131" t="s">
        <v>163</v>
      </c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</row>
    <row r="8" spans="1:59" x14ac:dyDescent="0.2">
      <c r="A8" s="352"/>
      <c r="B8" s="27" t="s">
        <v>162</v>
      </c>
      <c r="C8" s="354"/>
      <c r="D8" s="174">
        <v>464.76027142857146</v>
      </c>
      <c r="E8" s="37">
        <v>162666.095</v>
      </c>
      <c r="F8" s="38">
        <v>42946.718000000001</v>
      </c>
      <c r="G8" s="40">
        <f t="shared" ref="G8:G16" si="0">+E8+F8</f>
        <v>205612.81299999999</v>
      </c>
      <c r="H8" s="174"/>
      <c r="I8" s="37"/>
      <c r="J8" s="38"/>
      <c r="K8" s="40"/>
      <c r="L8" s="174"/>
      <c r="M8" s="37"/>
      <c r="N8" s="38"/>
      <c r="O8" s="40"/>
      <c r="P8" s="39"/>
      <c r="Q8" s="38"/>
      <c r="R8" s="40"/>
    </row>
    <row r="9" spans="1:59" x14ac:dyDescent="0.2">
      <c r="A9" s="352"/>
      <c r="B9" s="27" t="s">
        <v>161</v>
      </c>
      <c r="C9" s="354"/>
      <c r="D9" s="174">
        <v>3.9312199999999997</v>
      </c>
      <c r="E9" s="37">
        <v>1375.9269999999999</v>
      </c>
      <c r="F9" s="38">
        <v>3760.6610000000001</v>
      </c>
      <c r="G9" s="40">
        <f t="shared" si="0"/>
        <v>5136.5879999999997</v>
      </c>
      <c r="H9" s="174"/>
      <c r="I9" s="37"/>
      <c r="J9" s="38"/>
      <c r="K9" s="40"/>
      <c r="L9" s="174"/>
      <c r="M9" s="37"/>
      <c r="N9" s="38"/>
      <c r="O9" s="40"/>
      <c r="P9" s="39"/>
      <c r="Q9" s="38"/>
      <c r="R9" s="40"/>
    </row>
    <row r="10" spans="1:59" x14ac:dyDescent="0.2">
      <c r="A10" s="352"/>
      <c r="B10" s="27" t="s">
        <v>160</v>
      </c>
      <c r="C10" s="354"/>
      <c r="D10" s="174">
        <v>0</v>
      </c>
      <c r="E10" s="37">
        <v>0</v>
      </c>
      <c r="F10" s="38">
        <v>0</v>
      </c>
      <c r="G10" s="40">
        <f t="shared" si="0"/>
        <v>0</v>
      </c>
      <c r="H10" s="174"/>
      <c r="I10" s="37"/>
      <c r="J10" s="38"/>
      <c r="K10" s="40"/>
      <c r="L10" s="174"/>
      <c r="M10" s="37"/>
      <c r="N10" s="38"/>
      <c r="O10" s="40"/>
      <c r="P10" s="39"/>
      <c r="Q10" s="38"/>
      <c r="R10" s="40"/>
    </row>
    <row r="11" spans="1:59" x14ac:dyDescent="0.2">
      <c r="A11" s="352"/>
      <c r="B11" s="27" t="s">
        <v>159</v>
      </c>
      <c r="C11" s="354"/>
      <c r="D11" s="174">
        <v>0.3</v>
      </c>
      <c r="E11" s="37">
        <v>105</v>
      </c>
      <c r="F11" s="38">
        <v>27</v>
      </c>
      <c r="G11" s="40">
        <f t="shared" si="0"/>
        <v>132</v>
      </c>
      <c r="H11" s="174"/>
      <c r="I11" s="37"/>
      <c r="J11" s="38"/>
      <c r="K11" s="40"/>
      <c r="L11" s="174"/>
      <c r="M11" s="37"/>
      <c r="N11" s="38"/>
      <c r="O11" s="40"/>
      <c r="P11" s="39"/>
      <c r="Q11" s="38"/>
      <c r="R11" s="40"/>
    </row>
    <row r="12" spans="1:59" x14ac:dyDescent="0.2">
      <c r="A12" s="352"/>
      <c r="B12" s="27" t="s">
        <v>158</v>
      </c>
      <c r="C12" s="354"/>
      <c r="D12" s="174">
        <v>0</v>
      </c>
      <c r="E12" s="37">
        <v>0</v>
      </c>
      <c r="F12" s="38">
        <v>0</v>
      </c>
      <c r="G12" s="40">
        <f t="shared" si="0"/>
        <v>0</v>
      </c>
      <c r="H12" s="174"/>
      <c r="I12" s="37"/>
      <c r="J12" s="38"/>
      <c r="K12" s="40"/>
      <c r="L12" s="174"/>
      <c r="M12" s="37"/>
      <c r="N12" s="38"/>
      <c r="O12" s="40"/>
      <c r="P12" s="39"/>
      <c r="Q12" s="38"/>
      <c r="R12" s="40"/>
    </row>
    <row r="13" spans="1:59" x14ac:dyDescent="0.2">
      <c r="A13" s="352"/>
      <c r="B13" s="27" t="s">
        <v>157</v>
      </c>
      <c r="C13" s="354"/>
      <c r="D13" s="174">
        <v>0</v>
      </c>
      <c r="E13" s="37">
        <v>0</v>
      </c>
      <c r="F13" s="38">
        <v>0</v>
      </c>
      <c r="G13" s="40">
        <f t="shared" si="0"/>
        <v>0</v>
      </c>
      <c r="H13" s="174"/>
      <c r="I13" s="37"/>
      <c r="J13" s="38"/>
      <c r="K13" s="40"/>
      <c r="L13" s="174"/>
      <c r="M13" s="37"/>
      <c r="N13" s="38"/>
      <c r="O13" s="40"/>
      <c r="P13" s="39"/>
      <c r="Q13" s="38"/>
      <c r="R13" s="40"/>
    </row>
    <row r="14" spans="1:59" x14ac:dyDescent="0.2">
      <c r="A14" s="352"/>
      <c r="B14" s="27" t="s">
        <v>156</v>
      </c>
      <c r="C14" s="354"/>
      <c r="D14" s="174">
        <v>0</v>
      </c>
      <c r="E14" s="37">
        <v>0</v>
      </c>
      <c r="F14" s="38">
        <v>0</v>
      </c>
      <c r="G14" s="40">
        <f t="shared" si="0"/>
        <v>0</v>
      </c>
      <c r="H14" s="174"/>
      <c r="I14" s="37"/>
      <c r="J14" s="38"/>
      <c r="K14" s="40"/>
      <c r="L14" s="174"/>
      <c r="M14" s="37"/>
      <c r="N14" s="38"/>
      <c r="O14" s="40"/>
      <c r="P14" s="39"/>
      <c r="Q14" s="38"/>
      <c r="R14" s="40"/>
    </row>
    <row r="15" spans="1:59" x14ac:dyDescent="0.2">
      <c r="A15" s="352"/>
      <c r="B15" s="27" t="s">
        <v>155</v>
      </c>
      <c r="C15" s="354"/>
      <c r="D15" s="174">
        <v>22.643437142857145</v>
      </c>
      <c r="E15" s="37">
        <v>7925.2030000000004</v>
      </c>
      <c r="F15" s="38">
        <v>1839.7860000000001</v>
      </c>
      <c r="G15" s="40">
        <f t="shared" si="0"/>
        <v>9764.9890000000014</v>
      </c>
      <c r="H15" s="174"/>
      <c r="I15" s="37"/>
      <c r="J15" s="38"/>
      <c r="K15" s="40"/>
      <c r="L15" s="174"/>
      <c r="M15" s="37"/>
      <c r="N15" s="38"/>
      <c r="O15" s="40"/>
      <c r="P15" s="50"/>
      <c r="Q15" s="49"/>
      <c r="R15" s="40"/>
    </row>
    <row r="16" spans="1:59" ht="13.5" thickBot="1" x14ac:dyDescent="0.25">
      <c r="A16" s="353"/>
      <c r="B16" s="47" t="s">
        <v>154</v>
      </c>
      <c r="C16" s="355"/>
      <c r="D16" s="176">
        <v>0.78247385714285722</v>
      </c>
      <c r="E16" s="48">
        <v>273.86585000000002</v>
      </c>
      <c r="F16" s="49">
        <v>43.575719999999997</v>
      </c>
      <c r="G16" s="40">
        <f t="shared" si="0"/>
        <v>317.44157000000001</v>
      </c>
      <c r="H16" s="176"/>
      <c r="I16" s="48"/>
      <c r="J16" s="49"/>
      <c r="K16" s="40"/>
      <c r="L16" s="176"/>
      <c r="M16" s="48"/>
      <c r="N16" s="49"/>
      <c r="O16" s="40"/>
      <c r="P16" s="50"/>
      <c r="Q16" s="49"/>
      <c r="R16" s="40"/>
    </row>
    <row r="17" spans="1:22" s="28" customFormat="1" ht="28.9" customHeight="1" thickBot="1" x14ac:dyDescent="0.25">
      <c r="A17" s="345" t="s">
        <v>4</v>
      </c>
      <c r="B17" s="346"/>
      <c r="C17" s="56">
        <f>SUM(C8)</f>
        <v>0</v>
      </c>
      <c r="D17" s="175">
        <f t="shared" ref="D17:G17" si="1">SUM(D8:D16)</f>
        <v>492.41740242857145</v>
      </c>
      <c r="E17" s="57">
        <f t="shared" si="1"/>
        <v>172346.09085000001</v>
      </c>
      <c r="F17" s="57">
        <f t="shared" si="1"/>
        <v>48617.740720000002</v>
      </c>
      <c r="G17" s="134">
        <f t="shared" si="1"/>
        <v>220963.83156999998</v>
      </c>
      <c r="H17" s="175"/>
      <c r="I17" s="57"/>
      <c r="J17" s="57"/>
      <c r="K17" s="134"/>
      <c r="L17" s="175">
        <f t="shared" ref="L17:R17" si="2">SUM(L8:L16)</f>
        <v>0</v>
      </c>
      <c r="M17" s="57">
        <f t="shared" si="2"/>
        <v>0</v>
      </c>
      <c r="N17" s="57">
        <f t="shared" si="2"/>
        <v>0</v>
      </c>
      <c r="O17" s="134">
        <f t="shared" si="2"/>
        <v>0</v>
      </c>
      <c r="P17" s="60">
        <f t="shared" si="2"/>
        <v>0</v>
      </c>
      <c r="Q17" s="57">
        <f t="shared" si="2"/>
        <v>0</v>
      </c>
      <c r="R17" s="134">
        <f t="shared" si="2"/>
        <v>0</v>
      </c>
    </row>
    <row r="19" spans="1:22" x14ac:dyDescent="0.2">
      <c r="A19" s="25" t="s">
        <v>38</v>
      </c>
      <c r="B19" s="285" t="s">
        <v>204</v>
      </c>
      <c r="C19" s="285"/>
      <c r="D19" s="285"/>
      <c r="E19" s="285"/>
      <c r="F19" s="285"/>
      <c r="G19" s="285"/>
      <c r="H19" s="285"/>
      <c r="I19" s="285"/>
      <c r="J19" s="285"/>
      <c r="K19" s="285"/>
      <c r="L19" s="285"/>
      <c r="M19" s="285"/>
      <c r="N19" s="285"/>
      <c r="O19" s="285"/>
      <c r="P19" s="285"/>
      <c r="Q19" s="285"/>
      <c r="R19" s="285"/>
      <c r="S19" s="285"/>
      <c r="T19" s="285"/>
      <c r="U19" s="285"/>
      <c r="V19" s="285"/>
    </row>
  </sheetData>
  <autoFilter ref="A7:R17"/>
  <mergeCells count="30">
    <mergeCell ref="B19:V19"/>
    <mergeCell ref="E6:G6"/>
    <mergeCell ref="P6:R6"/>
    <mergeCell ref="Q4:Q5"/>
    <mergeCell ref="A17:B17"/>
    <mergeCell ref="A3:B6"/>
    <mergeCell ref="A8:A16"/>
    <mergeCell ref="C8:C16"/>
    <mergeCell ref="M6:O6"/>
    <mergeCell ref="R4:R5"/>
    <mergeCell ref="H3:K3"/>
    <mergeCell ref="H4:H5"/>
    <mergeCell ref="I4:I5"/>
    <mergeCell ref="J4:J5"/>
    <mergeCell ref="K4:K5"/>
    <mergeCell ref="I6:K6"/>
    <mergeCell ref="A1:R1"/>
    <mergeCell ref="C3:C5"/>
    <mergeCell ref="L3:O3"/>
    <mergeCell ref="P3:R3"/>
    <mergeCell ref="L4:L5"/>
    <mergeCell ref="M4:M5"/>
    <mergeCell ref="N4:N5"/>
    <mergeCell ref="O4:O5"/>
    <mergeCell ref="P4:P5"/>
    <mergeCell ref="D3:G3"/>
    <mergeCell ref="D4:D5"/>
    <mergeCell ref="E4:E5"/>
    <mergeCell ref="F4:F5"/>
    <mergeCell ref="G4:G5"/>
  </mergeCells>
  <pageMargins left="0.39370078740157483" right="0.39370078740157483" top="0.39370078740157483" bottom="0.39370078740157483" header="0.19685039370078741" footer="0.19685039370078741"/>
  <pageSetup paperSize="9" scale="85" orientation="landscape" r:id="rId1"/>
  <headerFooter alignWithMargins="0">
    <oddHeader>&amp;R&amp;"Times New Roman,Dőlt"I/3/H. számú melléklet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>
    <tabColor rgb="FFFF0000"/>
    <pageSetUpPr fitToPage="1"/>
  </sheetPr>
  <dimension ref="A1:W46"/>
  <sheetViews>
    <sheetView zoomScaleNormal="100" zoomScaleSheetLayoutView="95" workbookViewId="0">
      <selection activeCell="G40" sqref="G40"/>
    </sheetView>
  </sheetViews>
  <sheetFormatPr defaultColWidth="9.140625" defaultRowHeight="12.75" x14ac:dyDescent="0.2"/>
  <cols>
    <col min="1" max="1" width="56.7109375" style="111" customWidth="1"/>
    <col min="2" max="5" width="11.5703125" style="5" customWidth="1"/>
    <col min="6" max="6" width="12.42578125" style="5" customWidth="1"/>
    <col min="7" max="7" width="10.85546875" style="5" customWidth="1"/>
    <col min="8" max="8" width="12.140625" style="5" customWidth="1"/>
    <col min="9" max="9" width="12.5703125" style="5" customWidth="1"/>
    <col min="10" max="10" width="11.42578125" style="5" bestFit="1" customWidth="1"/>
    <col min="11" max="11" width="10.42578125" style="5" bestFit="1" customWidth="1"/>
    <col min="12" max="12" width="11.42578125" style="5" bestFit="1" customWidth="1"/>
    <col min="13" max="13" width="12" style="5" customWidth="1"/>
    <col min="14" max="14" width="21.85546875" style="5" customWidth="1"/>
    <col min="15" max="16384" width="9.140625" style="5"/>
  </cols>
  <sheetData>
    <row r="1" spans="1:23" ht="15.75" x14ac:dyDescent="0.2">
      <c r="A1" s="309" t="s">
        <v>119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110"/>
    </row>
    <row r="2" spans="1:23" ht="13.5" thickBot="1" x14ac:dyDescent="0.25">
      <c r="I2" s="112"/>
      <c r="M2" s="112" t="s">
        <v>0</v>
      </c>
    </row>
    <row r="3" spans="1:23" ht="27" customHeight="1" x14ac:dyDescent="0.2">
      <c r="A3" s="356" t="s">
        <v>8</v>
      </c>
      <c r="B3" s="313" t="s">
        <v>76</v>
      </c>
      <c r="C3" s="314"/>
      <c r="D3" s="314"/>
      <c r="E3" s="314"/>
      <c r="F3" s="313" t="s">
        <v>187</v>
      </c>
      <c r="G3" s="314"/>
      <c r="H3" s="314"/>
      <c r="I3" s="315"/>
      <c r="J3" s="314" t="s">
        <v>189</v>
      </c>
      <c r="K3" s="314"/>
      <c r="L3" s="314"/>
      <c r="M3" s="315"/>
    </row>
    <row r="4" spans="1:23" ht="39" thickBot="1" x14ac:dyDescent="0.3">
      <c r="A4" s="357"/>
      <c r="B4" s="98" t="s">
        <v>2</v>
      </c>
      <c r="C4" s="99" t="s">
        <v>19</v>
      </c>
      <c r="D4" s="100" t="s">
        <v>18</v>
      </c>
      <c r="E4" s="103" t="s">
        <v>4</v>
      </c>
      <c r="F4" s="98" t="s">
        <v>2</v>
      </c>
      <c r="G4" s="99" t="s">
        <v>19</v>
      </c>
      <c r="H4" s="100" t="s">
        <v>18</v>
      </c>
      <c r="I4" s="101" t="s">
        <v>4</v>
      </c>
      <c r="J4" s="102" t="s">
        <v>2</v>
      </c>
      <c r="K4" s="99" t="s">
        <v>19</v>
      </c>
      <c r="L4" s="100" t="s">
        <v>18</v>
      </c>
      <c r="M4" s="101" t="s">
        <v>4</v>
      </c>
      <c r="O4" s="19"/>
      <c r="P4" s="19"/>
      <c r="Q4" s="19"/>
      <c r="R4" s="19"/>
      <c r="S4" s="19"/>
      <c r="T4" s="19"/>
      <c r="U4" s="19"/>
      <c r="V4" s="19"/>
      <c r="W4" s="19"/>
    </row>
    <row r="5" spans="1:23" ht="13.5" thickBot="1" x14ac:dyDescent="0.25">
      <c r="A5" s="104" t="s">
        <v>96</v>
      </c>
      <c r="B5" s="116" t="s">
        <v>97</v>
      </c>
      <c r="C5" s="117" t="s">
        <v>98</v>
      </c>
      <c r="D5" s="118" t="s">
        <v>99</v>
      </c>
      <c r="E5" s="120" t="s">
        <v>100</v>
      </c>
      <c r="F5" s="116" t="s">
        <v>136</v>
      </c>
      <c r="G5" s="117" t="s">
        <v>101</v>
      </c>
      <c r="H5" s="118" t="s">
        <v>102</v>
      </c>
      <c r="I5" s="119" t="s">
        <v>103</v>
      </c>
      <c r="J5" s="127" t="s">
        <v>137</v>
      </c>
      <c r="K5" s="121" t="s">
        <v>138</v>
      </c>
      <c r="L5" s="118" t="s">
        <v>139</v>
      </c>
      <c r="M5" s="119" t="s">
        <v>140</v>
      </c>
      <c r="N5" s="113"/>
    </row>
    <row r="6" spans="1:23" ht="25.5" x14ac:dyDescent="0.2">
      <c r="A6" s="105" t="s">
        <v>78</v>
      </c>
      <c r="B6" s="122">
        <v>1177.5</v>
      </c>
      <c r="C6" s="123">
        <v>207.8</v>
      </c>
      <c r="D6" s="123">
        <v>467.8</v>
      </c>
      <c r="E6" s="125">
        <f>SUM(B6:D6)</f>
        <v>1853.1</v>
      </c>
      <c r="F6" s="122"/>
      <c r="G6" s="123"/>
      <c r="H6" s="123"/>
      <c r="I6" s="124"/>
      <c r="J6" s="128"/>
      <c r="K6" s="123"/>
      <c r="L6" s="123"/>
      <c r="M6" s="124"/>
      <c r="N6" s="114"/>
      <c r="O6" s="130"/>
      <c r="P6" s="130"/>
      <c r="Q6" s="130"/>
      <c r="R6" s="130"/>
      <c r="T6" s="130"/>
      <c r="U6" s="130"/>
      <c r="V6" s="130"/>
      <c r="W6" s="130"/>
    </row>
    <row r="7" spans="1:23" ht="38.25" x14ac:dyDescent="0.2">
      <c r="A7" s="106" t="s">
        <v>77</v>
      </c>
      <c r="B7" s="42">
        <v>42691.357379000001</v>
      </c>
      <c r="C7" s="41">
        <v>7533.7689492352947</v>
      </c>
      <c r="D7" s="41">
        <v>44028.310367764709</v>
      </c>
      <c r="E7" s="126">
        <f t="shared" ref="E7:E44" si="0">SUM(B7:D7)</f>
        <v>94253.436696000004</v>
      </c>
      <c r="F7" s="42"/>
      <c r="G7" s="41"/>
      <c r="H7" s="41"/>
      <c r="I7" s="43"/>
      <c r="J7" s="129"/>
      <c r="K7" s="41"/>
      <c r="L7" s="41"/>
      <c r="M7" s="43"/>
      <c r="N7" s="113"/>
      <c r="O7" s="130"/>
      <c r="P7" s="130"/>
      <c r="Q7" s="130"/>
      <c r="R7" s="130"/>
      <c r="T7" s="130"/>
      <c r="U7" s="130"/>
      <c r="V7" s="130"/>
      <c r="W7" s="130"/>
    </row>
    <row r="8" spans="1:23" ht="38.25" x14ac:dyDescent="0.2">
      <c r="A8" s="106" t="s">
        <v>80</v>
      </c>
      <c r="B8" s="42">
        <v>72506.3</v>
      </c>
      <c r="C8" s="41">
        <v>12795.2</v>
      </c>
      <c r="D8" s="41">
        <v>70812.399999999994</v>
      </c>
      <c r="E8" s="126">
        <f t="shared" si="0"/>
        <v>156113.9</v>
      </c>
      <c r="F8" s="42"/>
      <c r="G8" s="41"/>
      <c r="H8" s="41"/>
      <c r="I8" s="43"/>
      <c r="J8" s="129"/>
      <c r="K8" s="41"/>
      <c r="L8" s="41"/>
      <c r="M8" s="43"/>
      <c r="N8" s="113"/>
      <c r="O8" s="130"/>
      <c r="P8" s="130"/>
      <c r="Q8" s="130"/>
      <c r="R8" s="130"/>
      <c r="T8" s="130"/>
      <c r="U8" s="130"/>
      <c r="V8" s="130"/>
      <c r="W8" s="130"/>
    </row>
    <row r="9" spans="1:23" s="25" customFormat="1" ht="25.5" x14ac:dyDescent="0.2">
      <c r="A9" s="106" t="s">
        <v>81</v>
      </c>
      <c r="B9" s="42">
        <v>93255.283035</v>
      </c>
      <c r="C9" s="41">
        <v>18106.900000000001</v>
      </c>
      <c r="D9" s="41">
        <v>62012.5</v>
      </c>
      <c r="E9" s="126">
        <f t="shared" si="0"/>
        <v>173374.68303499999</v>
      </c>
      <c r="F9" s="42"/>
      <c r="G9" s="41"/>
      <c r="H9" s="41"/>
      <c r="I9" s="43"/>
      <c r="J9" s="129"/>
      <c r="K9" s="41"/>
      <c r="L9" s="41"/>
      <c r="M9" s="43"/>
      <c r="N9" s="113"/>
      <c r="O9" s="130"/>
      <c r="P9" s="130"/>
      <c r="Q9" s="130"/>
      <c r="R9" s="130"/>
      <c r="T9" s="130"/>
      <c r="U9" s="130"/>
      <c r="V9" s="130"/>
      <c r="W9" s="130"/>
    </row>
    <row r="10" spans="1:23" ht="38.25" x14ac:dyDescent="0.2">
      <c r="A10" s="106" t="s">
        <v>79</v>
      </c>
      <c r="B10" s="42">
        <v>16578.400205000002</v>
      </c>
      <c r="C10" s="41">
        <v>2925.6000361764709</v>
      </c>
      <c r="D10" s="41">
        <v>4803.8375108235268</v>
      </c>
      <c r="E10" s="126">
        <f t="shared" si="0"/>
        <v>24307.837751999999</v>
      </c>
      <c r="F10" s="42"/>
      <c r="G10" s="41"/>
      <c r="H10" s="41"/>
      <c r="I10" s="43"/>
      <c r="J10" s="129"/>
      <c r="K10" s="41"/>
      <c r="L10" s="41"/>
      <c r="M10" s="43"/>
      <c r="N10" s="113"/>
      <c r="O10" s="130"/>
      <c r="P10" s="130"/>
      <c r="Q10" s="130"/>
      <c r="R10" s="130"/>
      <c r="T10" s="130"/>
      <c r="U10" s="130"/>
      <c r="V10" s="130"/>
      <c r="W10" s="130"/>
    </row>
    <row r="11" spans="1:23" x14ac:dyDescent="0.2">
      <c r="A11" s="107" t="s">
        <v>82</v>
      </c>
      <c r="B11" s="42">
        <v>17223.644226</v>
      </c>
      <c r="C11" s="41">
        <v>3039.4666281176469</v>
      </c>
      <c r="D11" s="41">
        <v>6394.999101882353</v>
      </c>
      <c r="E11" s="126">
        <f t="shared" si="0"/>
        <v>26658.109956</v>
      </c>
      <c r="F11" s="42"/>
      <c r="G11" s="41"/>
      <c r="H11" s="41"/>
      <c r="I11" s="43"/>
      <c r="J11" s="129"/>
      <c r="K11" s="41"/>
      <c r="L11" s="41"/>
      <c r="M11" s="43"/>
      <c r="N11" s="113"/>
      <c r="O11" s="130"/>
      <c r="P11" s="130"/>
      <c r="Q11" s="130"/>
      <c r="R11" s="130"/>
      <c r="T11" s="130"/>
      <c r="U11" s="130"/>
      <c r="V11" s="130"/>
      <c r="W11" s="130"/>
    </row>
    <row r="12" spans="1:23" x14ac:dyDescent="0.2">
      <c r="A12" s="108" t="s">
        <v>83</v>
      </c>
      <c r="B12" s="42">
        <v>12644</v>
      </c>
      <c r="C12" s="41">
        <v>2834.9</v>
      </c>
      <c r="D12" s="41">
        <v>4140.82</v>
      </c>
      <c r="E12" s="126">
        <f t="shared" si="0"/>
        <v>19619.72</v>
      </c>
      <c r="F12" s="42"/>
      <c r="G12" s="41"/>
      <c r="H12" s="41"/>
      <c r="I12" s="43"/>
      <c r="J12" s="129"/>
      <c r="K12" s="41"/>
      <c r="L12" s="41"/>
      <c r="M12" s="43"/>
      <c r="O12" s="130"/>
      <c r="P12" s="130"/>
      <c r="Q12" s="130"/>
      <c r="R12" s="130"/>
      <c r="T12" s="130"/>
      <c r="U12" s="130"/>
      <c r="V12" s="130"/>
      <c r="W12" s="130"/>
    </row>
    <row r="13" spans="1:23" x14ac:dyDescent="0.2">
      <c r="A13" s="109" t="s">
        <v>141</v>
      </c>
      <c r="B13" s="42">
        <v>2001.895673</v>
      </c>
      <c r="C13" s="41">
        <v>2001.895673</v>
      </c>
      <c r="D13" s="41">
        <v>1081.0236629999999</v>
      </c>
      <c r="E13" s="126">
        <f t="shared" si="0"/>
        <v>5084.8150089999999</v>
      </c>
      <c r="F13" s="42"/>
      <c r="G13" s="41"/>
      <c r="H13" s="41"/>
      <c r="I13" s="43"/>
      <c r="J13" s="129"/>
      <c r="K13" s="41"/>
      <c r="L13" s="41"/>
      <c r="M13" s="43"/>
      <c r="N13" s="113"/>
      <c r="O13" s="130"/>
      <c r="P13" s="130"/>
      <c r="Q13" s="130"/>
      <c r="R13" s="130"/>
      <c r="T13" s="130"/>
      <c r="U13" s="130"/>
      <c r="V13" s="130"/>
      <c r="W13" s="130"/>
    </row>
    <row r="14" spans="1:23" ht="25.5" x14ac:dyDescent="0.2">
      <c r="A14" s="106" t="s">
        <v>86</v>
      </c>
      <c r="B14" s="42">
        <v>345.04899999999998</v>
      </c>
      <c r="C14" s="41">
        <v>60.891000000000005</v>
      </c>
      <c r="D14" s="41">
        <v>109.60380000000005</v>
      </c>
      <c r="E14" s="126">
        <f t="shared" si="0"/>
        <v>515.54380000000003</v>
      </c>
      <c r="F14" s="42"/>
      <c r="G14" s="41"/>
      <c r="H14" s="41"/>
      <c r="I14" s="43"/>
      <c r="J14" s="129"/>
      <c r="K14" s="41"/>
      <c r="L14" s="41"/>
      <c r="M14" s="43"/>
      <c r="N14" s="113"/>
      <c r="O14" s="130"/>
      <c r="P14" s="130"/>
      <c r="Q14" s="130"/>
      <c r="R14" s="130"/>
      <c r="T14" s="130"/>
      <c r="U14" s="130"/>
      <c r="V14" s="130"/>
      <c r="W14" s="130"/>
    </row>
    <row r="15" spans="1:23" ht="25.5" x14ac:dyDescent="0.2">
      <c r="A15" s="106" t="s">
        <v>87</v>
      </c>
      <c r="B15" s="42">
        <v>595</v>
      </c>
      <c r="C15" s="41">
        <v>105</v>
      </c>
      <c r="D15" s="41">
        <v>0</v>
      </c>
      <c r="E15" s="126">
        <f t="shared" si="0"/>
        <v>700</v>
      </c>
      <c r="F15" s="42"/>
      <c r="G15" s="41"/>
      <c r="H15" s="41"/>
      <c r="I15" s="43"/>
      <c r="J15" s="129"/>
      <c r="K15" s="41"/>
      <c r="L15" s="41"/>
      <c r="M15" s="43"/>
      <c r="N15" s="113"/>
      <c r="O15" s="130"/>
      <c r="P15" s="130"/>
      <c r="Q15" s="130"/>
      <c r="R15" s="130"/>
      <c r="T15" s="130"/>
      <c r="U15" s="130"/>
      <c r="V15" s="130"/>
      <c r="W15" s="130"/>
    </row>
    <row r="16" spans="1:23" ht="25.5" x14ac:dyDescent="0.2">
      <c r="A16" s="106" t="s">
        <v>88</v>
      </c>
      <c r="B16" s="42">
        <v>6381.6</v>
      </c>
      <c r="C16" s="41">
        <v>1126.0999999999999</v>
      </c>
      <c r="D16" s="41">
        <v>86.5</v>
      </c>
      <c r="E16" s="126">
        <f t="shared" si="0"/>
        <v>7594.2000000000007</v>
      </c>
      <c r="F16" s="42"/>
      <c r="G16" s="41"/>
      <c r="H16" s="41"/>
      <c r="I16" s="43"/>
      <c r="J16" s="129"/>
      <c r="K16" s="41"/>
      <c r="L16" s="41"/>
      <c r="M16" s="43"/>
      <c r="N16" s="113"/>
      <c r="O16" s="130"/>
      <c r="P16" s="130"/>
      <c r="Q16" s="130"/>
      <c r="R16" s="130"/>
      <c r="T16" s="130"/>
      <c r="U16" s="130"/>
      <c r="V16" s="130"/>
      <c r="W16" s="130"/>
    </row>
    <row r="17" spans="1:23" x14ac:dyDescent="0.2">
      <c r="A17" s="109" t="s">
        <v>94</v>
      </c>
      <c r="B17" s="42">
        <v>1581</v>
      </c>
      <c r="C17" s="41">
        <v>279</v>
      </c>
      <c r="D17" s="41">
        <v>819.9</v>
      </c>
      <c r="E17" s="126">
        <f t="shared" si="0"/>
        <v>2679.9</v>
      </c>
      <c r="F17" s="42"/>
      <c r="G17" s="41"/>
      <c r="H17" s="41"/>
      <c r="I17" s="43"/>
      <c r="J17" s="129"/>
      <c r="K17" s="41"/>
      <c r="L17" s="41"/>
      <c r="M17" s="43"/>
      <c r="N17" s="113"/>
      <c r="O17" s="130"/>
      <c r="P17" s="130"/>
      <c r="Q17" s="130"/>
      <c r="R17" s="130"/>
      <c r="T17" s="130"/>
      <c r="U17" s="130"/>
      <c r="V17" s="130"/>
      <c r="W17" s="130"/>
    </row>
    <row r="18" spans="1:23" ht="38.25" x14ac:dyDescent="0.2">
      <c r="A18" s="106" t="s">
        <v>93</v>
      </c>
      <c r="B18" s="42">
        <v>278.8</v>
      </c>
      <c r="C18" s="41">
        <v>49.2</v>
      </c>
      <c r="D18" s="41">
        <v>88.559999999999988</v>
      </c>
      <c r="E18" s="126">
        <f t="shared" si="0"/>
        <v>416.56</v>
      </c>
      <c r="F18" s="42"/>
      <c r="G18" s="41"/>
      <c r="H18" s="41"/>
      <c r="I18" s="43"/>
      <c r="J18" s="129"/>
      <c r="K18" s="41"/>
      <c r="L18" s="41"/>
      <c r="M18" s="43"/>
      <c r="N18" s="113"/>
      <c r="O18" s="130"/>
      <c r="P18" s="130"/>
      <c r="Q18" s="130"/>
      <c r="R18" s="130"/>
      <c r="T18" s="130"/>
      <c r="U18" s="130"/>
      <c r="V18" s="130"/>
      <c r="W18" s="130"/>
    </row>
    <row r="19" spans="1:23" x14ac:dyDescent="0.2">
      <c r="A19" s="109" t="s">
        <v>92</v>
      </c>
      <c r="B19" s="42">
        <v>30430</v>
      </c>
      <c r="C19" s="41">
        <v>5369</v>
      </c>
      <c r="D19" s="41">
        <v>12745.7</v>
      </c>
      <c r="E19" s="126">
        <f t="shared" si="0"/>
        <v>48544.7</v>
      </c>
      <c r="F19" s="42"/>
      <c r="G19" s="41"/>
      <c r="H19" s="41"/>
      <c r="I19" s="43"/>
      <c r="J19" s="129"/>
      <c r="K19" s="41"/>
      <c r="L19" s="41"/>
      <c r="M19" s="43"/>
      <c r="N19" s="113"/>
      <c r="O19" s="130"/>
      <c r="P19" s="130"/>
      <c r="Q19" s="130"/>
      <c r="R19" s="130"/>
      <c r="T19" s="130"/>
      <c r="U19" s="130"/>
      <c r="V19" s="130"/>
      <c r="W19" s="130"/>
    </row>
    <row r="20" spans="1:23" x14ac:dyDescent="0.2">
      <c r="A20" s="109" t="s">
        <v>84</v>
      </c>
      <c r="B20" s="42">
        <v>263.5</v>
      </c>
      <c r="C20" s="41">
        <v>46.5</v>
      </c>
      <c r="D20" s="41">
        <v>83.699999999999989</v>
      </c>
      <c r="E20" s="126">
        <f t="shared" si="0"/>
        <v>393.7</v>
      </c>
      <c r="F20" s="42"/>
      <c r="G20" s="41"/>
      <c r="H20" s="41"/>
      <c r="I20" s="43"/>
      <c r="J20" s="129"/>
      <c r="K20" s="41"/>
      <c r="L20" s="41"/>
      <c r="M20" s="43"/>
      <c r="N20" s="113"/>
      <c r="O20" s="130"/>
      <c r="P20" s="130"/>
      <c r="Q20" s="130"/>
      <c r="R20" s="130"/>
      <c r="T20" s="130"/>
      <c r="U20" s="130"/>
      <c r="V20" s="130"/>
      <c r="W20" s="130"/>
    </row>
    <row r="21" spans="1:23" ht="25.5" x14ac:dyDescent="0.2">
      <c r="A21" s="106" t="s">
        <v>90</v>
      </c>
      <c r="B21" s="42">
        <v>1317.5</v>
      </c>
      <c r="C21" s="41">
        <v>232.5</v>
      </c>
      <c r="D21" s="41">
        <v>418.5</v>
      </c>
      <c r="E21" s="126">
        <f t="shared" si="0"/>
        <v>1968.5</v>
      </c>
      <c r="F21" s="42"/>
      <c r="G21" s="41"/>
      <c r="H21" s="41"/>
      <c r="I21" s="43"/>
      <c r="J21" s="129"/>
      <c r="K21" s="41"/>
      <c r="L21" s="41"/>
      <c r="M21" s="43"/>
      <c r="N21" s="113"/>
      <c r="O21" s="130"/>
      <c r="P21" s="130"/>
      <c r="Q21" s="130"/>
      <c r="R21" s="130"/>
      <c r="T21" s="130"/>
      <c r="U21" s="130"/>
      <c r="V21" s="130"/>
      <c r="W21" s="130"/>
    </row>
    <row r="22" spans="1:23" s="24" customFormat="1" x14ac:dyDescent="0.2">
      <c r="A22" s="109" t="s">
        <v>30</v>
      </c>
      <c r="B22" s="42">
        <v>281.17666300000002</v>
      </c>
      <c r="C22" s="41">
        <v>49.619411117647061</v>
      </c>
      <c r="D22" s="41">
        <v>89.314939882352931</v>
      </c>
      <c r="E22" s="126">
        <f t="shared" si="0"/>
        <v>420.11101400000001</v>
      </c>
      <c r="F22" s="42"/>
      <c r="G22" s="41"/>
      <c r="H22" s="41"/>
      <c r="I22" s="43"/>
      <c r="J22" s="129"/>
      <c r="K22" s="41"/>
      <c r="L22" s="41"/>
      <c r="M22" s="43"/>
      <c r="N22" s="114"/>
      <c r="O22" s="130"/>
      <c r="P22" s="130"/>
      <c r="Q22" s="130"/>
      <c r="R22" s="130"/>
      <c r="T22" s="130"/>
      <c r="U22" s="130"/>
      <c r="V22" s="130"/>
      <c r="W22" s="130"/>
    </row>
    <row r="23" spans="1:23" x14ac:dyDescent="0.2">
      <c r="A23" s="106" t="s">
        <v>89</v>
      </c>
      <c r="B23" s="42">
        <v>1910.375</v>
      </c>
      <c r="C23" s="41">
        <v>337.125</v>
      </c>
      <c r="D23" s="41">
        <v>606.82499999999982</v>
      </c>
      <c r="E23" s="126">
        <f t="shared" si="0"/>
        <v>2854.3249999999998</v>
      </c>
      <c r="F23" s="42"/>
      <c r="G23" s="41"/>
      <c r="H23" s="41"/>
      <c r="I23" s="43"/>
      <c r="J23" s="129"/>
      <c r="K23" s="41"/>
      <c r="L23" s="41"/>
      <c r="M23" s="43"/>
      <c r="N23" s="113"/>
      <c r="O23" s="130"/>
      <c r="P23" s="130"/>
      <c r="Q23" s="130"/>
      <c r="R23" s="130"/>
      <c r="T23" s="130"/>
      <c r="U23" s="130"/>
      <c r="V23" s="130"/>
      <c r="W23" s="130"/>
    </row>
    <row r="24" spans="1:23" ht="25.5" x14ac:dyDescent="0.2">
      <c r="A24" s="106" t="s">
        <v>85</v>
      </c>
      <c r="B24" s="42">
        <v>214.7525</v>
      </c>
      <c r="C24" s="41">
        <v>37.897500000000001</v>
      </c>
      <c r="D24" s="41">
        <v>68.215499999999992</v>
      </c>
      <c r="E24" s="126">
        <f t="shared" si="0"/>
        <v>320.8655</v>
      </c>
      <c r="F24" s="42"/>
      <c r="G24" s="41"/>
      <c r="H24" s="41"/>
      <c r="I24" s="43"/>
      <c r="J24" s="129"/>
      <c r="K24" s="41"/>
      <c r="L24" s="41"/>
      <c r="M24" s="43"/>
      <c r="N24" s="114"/>
      <c r="O24" s="130"/>
      <c r="P24" s="130"/>
      <c r="Q24" s="130"/>
      <c r="R24" s="130"/>
      <c r="T24" s="130"/>
      <c r="U24" s="130"/>
      <c r="V24" s="130"/>
      <c r="W24" s="130"/>
    </row>
    <row r="25" spans="1:23" ht="25.5" x14ac:dyDescent="0.2">
      <c r="A25" s="106" t="s">
        <v>91</v>
      </c>
      <c r="B25" s="42">
        <v>15509.250615000001</v>
      </c>
      <c r="C25" s="41">
        <v>2736.9265791176476</v>
      </c>
      <c r="D25" s="41">
        <v>17454.622805882354</v>
      </c>
      <c r="E25" s="126">
        <f t="shared" si="0"/>
        <v>35700.800000000003</v>
      </c>
      <c r="F25" s="42"/>
      <c r="G25" s="41"/>
      <c r="H25" s="41"/>
      <c r="I25" s="43"/>
      <c r="J25" s="129"/>
      <c r="K25" s="41"/>
      <c r="L25" s="41"/>
      <c r="M25" s="43"/>
      <c r="N25" s="113"/>
      <c r="O25" s="130"/>
      <c r="P25" s="130"/>
      <c r="Q25" s="130"/>
      <c r="R25" s="130"/>
      <c r="T25" s="130"/>
      <c r="U25" s="130"/>
      <c r="V25" s="130"/>
      <c r="W25" s="130"/>
    </row>
    <row r="26" spans="1:23" ht="38.25" x14ac:dyDescent="0.2">
      <c r="A26" s="106" t="s">
        <v>95</v>
      </c>
      <c r="B26" s="42">
        <v>2692.0659989999999</v>
      </c>
      <c r="C26" s="41">
        <v>475.07047041176469</v>
      </c>
      <c r="D26" s="41">
        <v>855.12684758823525</v>
      </c>
      <c r="E26" s="126">
        <f t="shared" si="0"/>
        <v>4022.2633169999999</v>
      </c>
      <c r="F26" s="42"/>
      <c r="G26" s="41"/>
      <c r="H26" s="41"/>
      <c r="I26" s="43"/>
      <c r="J26" s="129"/>
      <c r="K26" s="41"/>
      <c r="L26" s="41"/>
      <c r="M26" s="43"/>
      <c r="N26" s="113"/>
      <c r="O26" s="130"/>
      <c r="P26" s="130"/>
      <c r="Q26" s="130"/>
      <c r="R26" s="130"/>
      <c r="T26" s="130"/>
      <c r="U26" s="130"/>
      <c r="V26" s="130"/>
      <c r="W26" s="130"/>
    </row>
    <row r="27" spans="1:23" x14ac:dyDescent="0.2">
      <c r="A27" s="106" t="s">
        <v>142</v>
      </c>
      <c r="B27" s="42"/>
      <c r="C27" s="41"/>
      <c r="D27" s="41"/>
      <c r="E27" s="126">
        <f t="shared" si="0"/>
        <v>0</v>
      </c>
      <c r="F27" s="42"/>
      <c r="G27" s="41"/>
      <c r="H27" s="41"/>
      <c r="I27" s="43"/>
      <c r="J27" s="129"/>
      <c r="K27" s="41"/>
      <c r="L27" s="41"/>
      <c r="M27" s="43"/>
      <c r="N27" s="113"/>
      <c r="O27" s="130"/>
      <c r="P27" s="130"/>
      <c r="Q27" s="130"/>
      <c r="R27" s="130"/>
      <c r="T27" s="130"/>
      <c r="U27" s="130"/>
      <c r="V27" s="130"/>
      <c r="W27" s="130"/>
    </row>
    <row r="28" spans="1:23" x14ac:dyDescent="0.2">
      <c r="A28" s="109" t="s">
        <v>109</v>
      </c>
      <c r="B28" s="42">
        <v>263.57650000000001</v>
      </c>
      <c r="C28" s="41">
        <v>46.513500000000001</v>
      </c>
      <c r="D28" s="41">
        <v>69.323720000000009</v>
      </c>
      <c r="E28" s="126">
        <f t="shared" si="0"/>
        <v>379.41372000000001</v>
      </c>
      <c r="F28" s="42"/>
      <c r="G28" s="41"/>
      <c r="H28" s="41"/>
      <c r="I28" s="43"/>
      <c r="J28" s="129"/>
      <c r="K28" s="41"/>
      <c r="L28" s="41"/>
      <c r="M28" s="43"/>
      <c r="N28" s="113"/>
      <c r="O28" s="130"/>
      <c r="P28" s="130"/>
      <c r="Q28" s="130"/>
      <c r="R28" s="130"/>
      <c r="T28" s="130"/>
      <c r="U28" s="130"/>
      <c r="V28" s="130"/>
      <c r="W28" s="130"/>
    </row>
    <row r="29" spans="1:23" x14ac:dyDescent="0.2">
      <c r="A29" s="109" t="s">
        <v>110</v>
      </c>
      <c r="B29" s="42">
        <v>527.15300000000002</v>
      </c>
      <c r="C29" s="41">
        <v>93.027000000000001</v>
      </c>
      <c r="D29" s="41">
        <v>167.4486</v>
      </c>
      <c r="E29" s="126">
        <f t="shared" si="0"/>
        <v>787.62860000000001</v>
      </c>
      <c r="F29" s="42"/>
      <c r="G29" s="41"/>
      <c r="H29" s="41"/>
      <c r="I29" s="43"/>
      <c r="J29" s="129"/>
      <c r="K29" s="41"/>
      <c r="L29" s="41"/>
      <c r="M29" s="43"/>
      <c r="N29" s="113"/>
      <c r="O29" s="130"/>
      <c r="P29" s="130"/>
      <c r="Q29" s="130"/>
      <c r="R29" s="130"/>
      <c r="T29" s="130"/>
      <c r="U29" s="130"/>
      <c r="V29" s="130"/>
      <c r="W29" s="130"/>
    </row>
    <row r="30" spans="1:23" s="18" customFormat="1" ht="15.75" x14ac:dyDescent="0.25">
      <c r="A30" s="109" t="s">
        <v>111</v>
      </c>
      <c r="B30" s="42">
        <v>553.51065000000006</v>
      </c>
      <c r="C30" s="41">
        <v>97.678350000000023</v>
      </c>
      <c r="D30" s="41">
        <v>175.82102999999995</v>
      </c>
      <c r="E30" s="126">
        <f t="shared" si="0"/>
        <v>827.01003000000003</v>
      </c>
      <c r="F30" s="42"/>
      <c r="G30" s="41"/>
      <c r="H30" s="41"/>
      <c r="I30" s="43"/>
      <c r="J30" s="129"/>
      <c r="K30" s="41"/>
      <c r="L30" s="41"/>
      <c r="M30" s="43"/>
      <c r="N30" s="113"/>
      <c r="O30" s="130"/>
      <c r="P30" s="130"/>
      <c r="Q30" s="130"/>
      <c r="R30" s="130"/>
      <c r="T30" s="130"/>
      <c r="U30" s="130"/>
      <c r="V30" s="130"/>
      <c r="W30" s="130"/>
    </row>
    <row r="31" spans="1:23" x14ac:dyDescent="0.2">
      <c r="A31" s="106" t="s">
        <v>112</v>
      </c>
      <c r="B31" s="42">
        <v>395.25</v>
      </c>
      <c r="C31" s="41">
        <v>69.75</v>
      </c>
      <c r="D31" s="41">
        <v>125.54999999999995</v>
      </c>
      <c r="E31" s="126">
        <f t="shared" si="0"/>
        <v>590.54999999999995</v>
      </c>
      <c r="F31" s="42"/>
      <c r="G31" s="41"/>
      <c r="H31" s="41"/>
      <c r="I31" s="43"/>
      <c r="J31" s="129"/>
      <c r="K31" s="41"/>
      <c r="L31" s="41"/>
      <c r="M31" s="43"/>
      <c r="N31" s="113"/>
      <c r="O31" s="130"/>
      <c r="P31" s="130"/>
      <c r="Q31" s="130"/>
      <c r="R31" s="130"/>
      <c r="T31" s="130"/>
      <c r="U31" s="130"/>
      <c r="V31" s="130"/>
      <c r="W31" s="130"/>
    </row>
    <row r="32" spans="1:23" ht="25.5" x14ac:dyDescent="0.2">
      <c r="A32" s="106" t="s">
        <v>143</v>
      </c>
      <c r="B32" s="42"/>
      <c r="C32" s="41"/>
      <c r="D32" s="41"/>
      <c r="E32" s="126">
        <f t="shared" si="0"/>
        <v>0</v>
      </c>
      <c r="F32" s="42"/>
      <c r="G32" s="41"/>
      <c r="H32" s="41"/>
      <c r="I32" s="43"/>
      <c r="J32" s="129"/>
      <c r="K32" s="41"/>
      <c r="L32" s="41"/>
      <c r="M32" s="43"/>
      <c r="O32" s="130"/>
      <c r="P32" s="130"/>
      <c r="Q32" s="130"/>
      <c r="R32" s="130"/>
      <c r="T32" s="130"/>
      <c r="U32" s="130"/>
      <c r="V32" s="130"/>
      <c r="W32" s="130"/>
    </row>
    <row r="33" spans="1:23" x14ac:dyDescent="0.2">
      <c r="A33" s="106" t="s">
        <v>120</v>
      </c>
      <c r="B33" s="42">
        <v>0</v>
      </c>
      <c r="C33" s="41">
        <v>0</v>
      </c>
      <c r="D33" s="41">
        <v>0</v>
      </c>
      <c r="E33" s="126">
        <f t="shared" si="0"/>
        <v>0</v>
      </c>
      <c r="F33" s="42"/>
      <c r="G33" s="41"/>
      <c r="H33" s="41"/>
      <c r="I33" s="43"/>
      <c r="J33" s="129"/>
      <c r="K33" s="41"/>
      <c r="L33" s="41"/>
      <c r="M33" s="43"/>
      <c r="O33" s="130"/>
      <c r="P33" s="130"/>
      <c r="Q33" s="130"/>
      <c r="R33" s="130"/>
      <c r="T33" s="130"/>
      <c r="U33" s="130"/>
      <c r="V33" s="130"/>
      <c r="W33" s="130"/>
    </row>
    <row r="34" spans="1:23" ht="25.5" x14ac:dyDescent="0.2">
      <c r="A34" s="106" t="s">
        <v>121</v>
      </c>
      <c r="B34" s="42">
        <v>42.3</v>
      </c>
      <c r="C34" s="41">
        <v>10.5</v>
      </c>
      <c r="D34" s="41">
        <v>14.3</v>
      </c>
      <c r="E34" s="126">
        <f t="shared" si="0"/>
        <v>67.099999999999994</v>
      </c>
      <c r="F34" s="42"/>
      <c r="G34" s="41"/>
      <c r="H34" s="41"/>
      <c r="I34" s="43"/>
      <c r="J34" s="129"/>
      <c r="K34" s="41"/>
      <c r="L34" s="41"/>
      <c r="M34" s="43"/>
      <c r="N34" s="113"/>
      <c r="O34" s="130"/>
      <c r="P34" s="130"/>
      <c r="Q34" s="130"/>
      <c r="R34" s="130"/>
      <c r="T34" s="130"/>
      <c r="U34" s="130"/>
      <c r="V34" s="130"/>
      <c r="W34" s="130"/>
    </row>
    <row r="35" spans="1:23" x14ac:dyDescent="0.2">
      <c r="A35" s="106" t="s">
        <v>122</v>
      </c>
      <c r="B35" s="42">
        <v>326.32</v>
      </c>
      <c r="C35" s="41">
        <v>326.32</v>
      </c>
      <c r="D35" s="41">
        <v>176.21</v>
      </c>
      <c r="E35" s="126">
        <f t="shared" si="0"/>
        <v>828.85</v>
      </c>
      <c r="F35" s="42"/>
      <c r="G35" s="41"/>
      <c r="H35" s="41"/>
      <c r="I35" s="43"/>
      <c r="J35" s="129"/>
      <c r="K35" s="41"/>
      <c r="L35" s="41"/>
      <c r="M35" s="43"/>
      <c r="O35" s="130"/>
      <c r="P35" s="130"/>
      <c r="Q35" s="130"/>
      <c r="R35" s="130"/>
      <c r="T35" s="130"/>
      <c r="U35" s="130"/>
      <c r="V35" s="130"/>
      <c r="W35" s="130"/>
    </row>
    <row r="36" spans="1:23" ht="25.5" x14ac:dyDescent="0.2">
      <c r="A36" s="106" t="s">
        <v>123</v>
      </c>
      <c r="B36" s="42">
        <v>15937.3</v>
      </c>
      <c r="C36" s="41">
        <v>2812.5</v>
      </c>
      <c r="D36" s="41">
        <v>6897.4</v>
      </c>
      <c r="E36" s="126">
        <f t="shared" si="0"/>
        <v>25647.199999999997</v>
      </c>
      <c r="F36" s="42"/>
      <c r="G36" s="41"/>
      <c r="H36" s="41"/>
      <c r="I36" s="43"/>
      <c r="J36" s="129"/>
      <c r="K36" s="41"/>
      <c r="L36" s="41"/>
      <c r="M36" s="43"/>
      <c r="N36" s="113"/>
      <c r="O36" s="130"/>
      <c r="P36" s="130"/>
      <c r="Q36" s="130"/>
      <c r="R36" s="130"/>
      <c r="T36" s="130"/>
      <c r="U36" s="130"/>
      <c r="V36" s="130"/>
      <c r="W36" s="130"/>
    </row>
    <row r="37" spans="1:23" x14ac:dyDescent="0.2">
      <c r="A37" s="106" t="s">
        <v>124</v>
      </c>
      <c r="B37" s="42">
        <v>0</v>
      </c>
      <c r="C37" s="41">
        <v>0</v>
      </c>
      <c r="D37" s="41">
        <v>0</v>
      </c>
      <c r="E37" s="126">
        <f t="shared" si="0"/>
        <v>0</v>
      </c>
      <c r="F37" s="42"/>
      <c r="G37" s="41"/>
      <c r="H37" s="41"/>
      <c r="I37" s="43"/>
      <c r="J37" s="129"/>
      <c r="K37" s="41"/>
      <c r="L37" s="41"/>
      <c r="M37" s="43"/>
      <c r="O37" s="130"/>
      <c r="P37" s="130"/>
      <c r="Q37" s="130"/>
      <c r="R37" s="130"/>
      <c r="T37" s="130"/>
      <c r="U37" s="130"/>
      <c r="V37" s="130"/>
      <c r="W37" s="130"/>
    </row>
    <row r="38" spans="1:23" x14ac:dyDescent="0.2">
      <c r="A38" s="106" t="s">
        <v>125</v>
      </c>
      <c r="B38" s="42">
        <v>0</v>
      </c>
      <c r="C38" s="41">
        <v>0</v>
      </c>
      <c r="D38" s="41">
        <v>0</v>
      </c>
      <c r="E38" s="126">
        <f t="shared" si="0"/>
        <v>0</v>
      </c>
      <c r="F38" s="42"/>
      <c r="G38" s="41"/>
      <c r="H38" s="41"/>
      <c r="I38" s="43"/>
      <c r="J38" s="129"/>
      <c r="K38" s="41"/>
      <c r="L38" s="41"/>
      <c r="M38" s="43"/>
      <c r="O38" s="130"/>
      <c r="P38" s="130"/>
      <c r="Q38" s="130"/>
      <c r="R38" s="130"/>
      <c r="T38" s="130"/>
      <c r="U38" s="130"/>
      <c r="V38" s="130"/>
      <c r="W38" s="130"/>
    </row>
    <row r="39" spans="1:23" x14ac:dyDescent="0.2">
      <c r="A39" s="106" t="s">
        <v>126</v>
      </c>
      <c r="B39" s="42">
        <v>0</v>
      </c>
      <c r="C39" s="41">
        <v>0</v>
      </c>
      <c r="D39" s="41">
        <v>0</v>
      </c>
      <c r="E39" s="126">
        <f t="shared" si="0"/>
        <v>0</v>
      </c>
      <c r="F39" s="42"/>
      <c r="G39" s="41"/>
      <c r="H39" s="41"/>
      <c r="I39" s="43"/>
      <c r="J39" s="129"/>
      <c r="K39" s="41"/>
      <c r="L39" s="41"/>
      <c r="M39" s="43"/>
      <c r="O39" s="130"/>
      <c r="P39" s="130"/>
      <c r="Q39" s="130"/>
      <c r="R39" s="130"/>
      <c r="T39" s="130"/>
      <c r="U39" s="130"/>
      <c r="V39" s="130"/>
      <c r="W39" s="130"/>
    </row>
    <row r="40" spans="1:23" x14ac:dyDescent="0.2">
      <c r="A40" s="106" t="s">
        <v>127</v>
      </c>
      <c r="B40" s="42">
        <v>0</v>
      </c>
      <c r="C40" s="41">
        <v>0</v>
      </c>
      <c r="D40" s="41">
        <v>0</v>
      </c>
      <c r="E40" s="126">
        <f t="shared" si="0"/>
        <v>0</v>
      </c>
      <c r="F40" s="42"/>
      <c r="G40" s="41"/>
      <c r="H40" s="41"/>
      <c r="I40" s="43"/>
      <c r="J40" s="129"/>
      <c r="K40" s="41"/>
      <c r="L40" s="41"/>
      <c r="M40" s="43"/>
      <c r="O40" s="130"/>
      <c r="P40" s="130"/>
      <c r="Q40" s="130"/>
      <c r="R40" s="130"/>
      <c r="T40" s="130"/>
      <c r="U40" s="130"/>
      <c r="V40" s="130"/>
      <c r="W40" s="130"/>
    </row>
    <row r="41" spans="1:23" ht="15.75" x14ac:dyDescent="0.25">
      <c r="A41" s="106" t="s">
        <v>128</v>
      </c>
      <c r="B41" s="42">
        <v>0</v>
      </c>
      <c r="C41" s="41">
        <v>0</v>
      </c>
      <c r="D41" s="41">
        <v>0</v>
      </c>
      <c r="E41" s="126">
        <f t="shared" si="0"/>
        <v>0</v>
      </c>
      <c r="F41" s="42"/>
      <c r="G41" s="41"/>
      <c r="H41" s="41"/>
      <c r="I41" s="43"/>
      <c r="J41" s="129"/>
      <c r="K41" s="41"/>
      <c r="L41" s="41"/>
      <c r="M41" s="43"/>
      <c r="N41" s="115"/>
      <c r="O41" s="130"/>
      <c r="P41" s="130"/>
      <c r="Q41" s="130"/>
      <c r="R41" s="130"/>
      <c r="T41" s="130"/>
      <c r="U41" s="130"/>
      <c r="V41" s="130"/>
      <c r="W41" s="130"/>
    </row>
    <row r="42" spans="1:23" x14ac:dyDescent="0.2">
      <c r="A42" s="106" t="s">
        <v>129</v>
      </c>
      <c r="B42" s="42">
        <v>0</v>
      </c>
      <c r="C42" s="41">
        <v>0</v>
      </c>
      <c r="D42" s="41">
        <v>0</v>
      </c>
      <c r="E42" s="126">
        <f t="shared" si="0"/>
        <v>0</v>
      </c>
      <c r="F42" s="42"/>
      <c r="G42" s="41"/>
      <c r="H42" s="41"/>
      <c r="I42" s="43"/>
      <c r="J42" s="129"/>
      <c r="K42" s="41"/>
      <c r="L42" s="41"/>
      <c r="M42" s="43"/>
      <c r="O42" s="130"/>
      <c r="P42" s="130"/>
      <c r="Q42" s="130"/>
      <c r="R42" s="130"/>
      <c r="T42" s="130"/>
      <c r="U42" s="130"/>
      <c r="V42" s="130"/>
      <c r="W42" s="130"/>
    </row>
    <row r="43" spans="1:23" ht="38.25" x14ac:dyDescent="0.2">
      <c r="A43" s="106" t="s">
        <v>144</v>
      </c>
      <c r="B43" s="42">
        <v>1955</v>
      </c>
      <c r="C43" s="41">
        <v>345</v>
      </c>
      <c r="D43" s="41">
        <v>621</v>
      </c>
      <c r="E43" s="126">
        <f t="shared" si="0"/>
        <v>2921</v>
      </c>
      <c r="F43" s="42"/>
      <c r="G43" s="41"/>
      <c r="H43" s="41"/>
      <c r="I43" s="43"/>
      <c r="J43" s="129"/>
      <c r="K43" s="41"/>
      <c r="L43" s="41"/>
      <c r="M43" s="43"/>
      <c r="O43" s="130"/>
      <c r="P43" s="130"/>
      <c r="Q43" s="130"/>
      <c r="R43" s="130"/>
      <c r="T43" s="130"/>
      <c r="U43" s="130"/>
      <c r="V43" s="130"/>
      <c r="W43" s="130"/>
    </row>
    <row r="44" spans="1:23" ht="39" thickBot="1" x14ac:dyDescent="0.25">
      <c r="A44" s="203" t="s">
        <v>145</v>
      </c>
      <c r="B44" s="55">
        <v>500</v>
      </c>
      <c r="C44" s="53">
        <v>500</v>
      </c>
      <c r="D44" s="53">
        <v>270</v>
      </c>
      <c r="E44" s="184">
        <f t="shared" si="0"/>
        <v>1270</v>
      </c>
      <c r="F44" s="55"/>
      <c r="G44" s="53"/>
      <c r="H44" s="53"/>
      <c r="I44" s="54"/>
      <c r="J44" s="193"/>
      <c r="K44" s="53"/>
      <c r="L44" s="53"/>
      <c r="M44" s="54"/>
      <c r="O44" s="130"/>
      <c r="P44" s="130"/>
      <c r="Q44" s="130"/>
      <c r="R44" s="130"/>
      <c r="T44" s="130"/>
      <c r="U44" s="130"/>
      <c r="V44" s="130"/>
      <c r="W44" s="130"/>
    </row>
    <row r="45" spans="1:23" ht="16.5" thickBot="1" x14ac:dyDescent="0.25">
      <c r="A45" s="186" t="s">
        <v>4</v>
      </c>
      <c r="B45" s="60">
        <f t="shared" ref="B45:M45" si="1">SUM(B6:B44)</f>
        <v>340378.86044500006</v>
      </c>
      <c r="C45" s="58">
        <f t="shared" si="1"/>
        <v>64651.650097176469</v>
      </c>
      <c r="D45" s="58">
        <f t="shared" si="1"/>
        <v>235685.31288682352</v>
      </c>
      <c r="E45" s="59">
        <f t="shared" si="1"/>
        <v>640715.82342899987</v>
      </c>
      <c r="F45" s="60">
        <f t="shared" si="1"/>
        <v>0</v>
      </c>
      <c r="G45" s="58">
        <f t="shared" si="1"/>
        <v>0</v>
      </c>
      <c r="H45" s="58">
        <f t="shared" si="1"/>
        <v>0</v>
      </c>
      <c r="I45" s="61">
        <f t="shared" si="1"/>
        <v>0</v>
      </c>
      <c r="J45" s="57">
        <f>SUM(J6:J44)</f>
        <v>0</v>
      </c>
      <c r="K45" s="58">
        <f>SUM(K6:K44)</f>
        <v>0</v>
      </c>
      <c r="L45" s="58">
        <f t="shared" si="1"/>
        <v>0</v>
      </c>
      <c r="M45" s="61">
        <f t="shared" si="1"/>
        <v>0</v>
      </c>
      <c r="O45" s="130"/>
      <c r="P45" s="130"/>
      <c r="Q45" s="130"/>
      <c r="R45" s="130"/>
      <c r="T45" s="130"/>
      <c r="U45" s="130"/>
      <c r="V45" s="130"/>
      <c r="W45" s="130"/>
    </row>
    <row r="46" spans="1:23" x14ac:dyDescent="0.2">
      <c r="A46" s="111" t="s">
        <v>179</v>
      </c>
    </row>
  </sheetData>
  <mergeCells count="5">
    <mergeCell ref="A1:M1"/>
    <mergeCell ref="A3:A4"/>
    <mergeCell ref="B3:E3"/>
    <mergeCell ref="F3:I3"/>
    <mergeCell ref="J3:M3"/>
  </mergeCells>
  <pageMargins left="0.39370078740157483" right="0.39370078740157483" top="0.39370078740157483" bottom="0.39370078740157483" header="0.19685039370078741" footer="0.19685039370078741"/>
  <pageSetup paperSize="9" scale="58" orientation="landscape" r:id="rId1"/>
  <headerFooter alignWithMargins="0">
    <oddHeader>&amp;R&amp;"Times New Roman,Dőlt"I/3/F. számú melléklet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33"/>
  <sheetViews>
    <sheetView zoomScaleNormal="100" zoomScaleSheetLayoutView="96" workbookViewId="0">
      <selection sqref="A1:O1"/>
    </sheetView>
  </sheetViews>
  <sheetFormatPr defaultColWidth="9.140625" defaultRowHeight="12.75" outlineLevelCol="1" x14ac:dyDescent="0.2"/>
  <cols>
    <col min="1" max="1" width="8.140625" style="5" bestFit="1" customWidth="1"/>
    <col min="2" max="2" width="56.42578125" style="5" customWidth="1"/>
    <col min="3" max="3" width="11.5703125" style="5" customWidth="1"/>
    <col min="4" max="6" width="11.5703125" style="5" hidden="1" customWidth="1" outlineLevel="1"/>
    <col min="7" max="9" width="12" style="5" hidden="1" customWidth="1" outlineLevel="1"/>
    <col min="10" max="10" width="12" style="5" customWidth="1" collapsed="1"/>
    <col min="11" max="15" width="12" style="5" customWidth="1"/>
    <col min="16" max="16384" width="9.140625" style="5"/>
  </cols>
  <sheetData>
    <row r="1" spans="1:19" s="63" customFormat="1" ht="30" customHeight="1" x14ac:dyDescent="0.2">
      <c r="A1" s="361" t="s">
        <v>210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</row>
    <row r="2" spans="1:19" s="63" customForma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9" s="63" customFormat="1" ht="13.5" thickBot="1" x14ac:dyDescent="0.25">
      <c r="A3" s="67"/>
      <c r="B3" s="67"/>
      <c r="C3" s="66"/>
      <c r="D3" s="66"/>
      <c r="E3" s="66"/>
      <c r="F3" s="66"/>
      <c r="G3" s="65"/>
      <c r="H3" s="65"/>
      <c r="I3" s="65"/>
      <c r="J3" s="65"/>
      <c r="K3" s="65"/>
      <c r="L3" s="65"/>
      <c r="M3" s="65"/>
      <c r="N3" s="65"/>
      <c r="O3" s="64" t="s">
        <v>40</v>
      </c>
    </row>
    <row r="4" spans="1:19" s="62" customFormat="1" ht="34.5" customHeight="1" x14ac:dyDescent="0.2">
      <c r="A4" s="362" t="s">
        <v>41</v>
      </c>
      <c r="B4" s="364" t="s">
        <v>33</v>
      </c>
      <c r="C4" s="366" t="s">
        <v>207</v>
      </c>
      <c r="D4" s="368" t="s">
        <v>190</v>
      </c>
      <c r="E4" s="369"/>
      <c r="F4" s="370"/>
      <c r="G4" s="368" t="s">
        <v>191</v>
      </c>
      <c r="H4" s="369"/>
      <c r="I4" s="370"/>
      <c r="J4" s="368" t="s">
        <v>192</v>
      </c>
      <c r="K4" s="369"/>
      <c r="L4" s="370"/>
      <c r="M4" s="371" t="s">
        <v>188</v>
      </c>
      <c r="N4" s="372"/>
      <c r="O4" s="373"/>
    </row>
    <row r="5" spans="1:19" s="62" customFormat="1" ht="39" thickBot="1" x14ac:dyDescent="0.25">
      <c r="A5" s="363"/>
      <c r="B5" s="365"/>
      <c r="C5" s="367"/>
      <c r="D5" s="14" t="s">
        <v>2</v>
      </c>
      <c r="E5" s="15" t="s">
        <v>3</v>
      </c>
      <c r="F5" s="16" t="s">
        <v>4</v>
      </c>
      <c r="G5" s="14" t="s">
        <v>2</v>
      </c>
      <c r="H5" s="15" t="s">
        <v>3</v>
      </c>
      <c r="I5" s="16" t="s">
        <v>4</v>
      </c>
      <c r="J5" s="14" t="s">
        <v>2</v>
      </c>
      <c r="K5" s="15" t="s">
        <v>3</v>
      </c>
      <c r="L5" s="16" t="s">
        <v>4</v>
      </c>
      <c r="M5" s="14" t="s">
        <v>2</v>
      </c>
      <c r="N5" s="15" t="s">
        <v>3</v>
      </c>
      <c r="O5" s="16" t="s">
        <v>4</v>
      </c>
    </row>
    <row r="6" spans="1:19" s="19" customFormat="1" ht="26.25" customHeight="1" thickBot="1" x14ac:dyDescent="0.3">
      <c r="A6" s="358" t="s">
        <v>180</v>
      </c>
      <c r="B6" s="359"/>
      <c r="C6" s="197">
        <f>SUM(C7:C26)</f>
        <v>4590.4168619990478</v>
      </c>
      <c r="D6" s="198">
        <v>5579.3902298681569</v>
      </c>
      <c r="E6" s="199">
        <v>1249.0991602280621</v>
      </c>
      <c r="F6" s="200">
        <v>6828.489390096217</v>
      </c>
      <c r="G6" s="198">
        <f t="shared" ref="G6:O6" si="0">SUM(G7:G26)</f>
        <v>0</v>
      </c>
      <c r="H6" s="199">
        <f t="shared" si="0"/>
        <v>0</v>
      </c>
      <c r="I6" s="200">
        <f t="shared" si="0"/>
        <v>0</v>
      </c>
      <c r="J6" s="198">
        <f t="shared" si="0"/>
        <v>0</v>
      </c>
      <c r="K6" s="199">
        <f t="shared" si="0"/>
        <v>0</v>
      </c>
      <c r="L6" s="200">
        <f t="shared" si="0"/>
        <v>0</v>
      </c>
      <c r="M6" s="198">
        <f t="shared" si="0"/>
        <v>0</v>
      </c>
      <c r="N6" s="199">
        <f t="shared" si="0"/>
        <v>0</v>
      </c>
      <c r="O6" s="200">
        <f t="shared" si="0"/>
        <v>0</v>
      </c>
      <c r="Q6" s="201"/>
      <c r="R6" s="201"/>
      <c r="S6" s="201"/>
    </row>
    <row r="7" spans="1:19" s="62" customFormat="1" x14ac:dyDescent="0.2">
      <c r="A7" s="194" t="s">
        <v>42</v>
      </c>
      <c r="B7" s="68" t="s">
        <v>57</v>
      </c>
      <c r="C7" s="69">
        <v>69.105637929999986</v>
      </c>
      <c r="D7" s="195">
        <v>59.662157465011354</v>
      </c>
      <c r="E7" s="71">
        <v>6.9984200758844359</v>
      </c>
      <c r="F7" s="196">
        <v>66.660577540895787</v>
      </c>
      <c r="G7" s="195"/>
      <c r="H7" s="71"/>
      <c r="I7" s="196"/>
      <c r="J7" s="70"/>
      <c r="K7" s="71"/>
      <c r="L7" s="196"/>
      <c r="M7" s="70"/>
      <c r="N7" s="71"/>
      <c r="O7" s="196"/>
    </row>
    <row r="8" spans="1:19" s="62" customFormat="1" x14ac:dyDescent="0.2">
      <c r="A8" s="73" t="s">
        <v>43</v>
      </c>
      <c r="B8" s="74" t="s">
        <v>58</v>
      </c>
      <c r="C8" s="75">
        <v>22.620466490000002</v>
      </c>
      <c r="D8" s="77">
        <v>21.31111676586918</v>
      </c>
      <c r="E8" s="76">
        <v>4.2418741566819129</v>
      </c>
      <c r="F8" s="72">
        <v>25.552990922551093</v>
      </c>
      <c r="G8" s="77"/>
      <c r="H8" s="76"/>
      <c r="I8" s="72"/>
      <c r="J8" s="70"/>
      <c r="K8" s="71"/>
      <c r="L8" s="72"/>
      <c r="M8" s="70"/>
      <c r="N8" s="71"/>
      <c r="O8" s="72"/>
    </row>
    <row r="9" spans="1:19" s="62" customFormat="1" x14ac:dyDescent="0.2">
      <c r="A9" s="78" t="s">
        <v>44</v>
      </c>
      <c r="B9" s="79" t="s">
        <v>59</v>
      </c>
      <c r="C9" s="75">
        <v>27.705216</v>
      </c>
      <c r="D9" s="77">
        <v>0.80694999999999995</v>
      </c>
      <c r="E9" s="76">
        <v>0.14804999999999999</v>
      </c>
      <c r="F9" s="72">
        <v>0.95499999999999996</v>
      </c>
      <c r="G9" s="77"/>
      <c r="H9" s="76"/>
      <c r="I9" s="72"/>
      <c r="J9" s="70"/>
      <c r="K9" s="71"/>
      <c r="L9" s="72"/>
      <c r="M9" s="70"/>
      <c r="N9" s="71"/>
      <c r="O9" s="72"/>
    </row>
    <row r="10" spans="1:19" s="62" customFormat="1" x14ac:dyDescent="0.2">
      <c r="A10" s="78" t="s">
        <v>45</v>
      </c>
      <c r="B10" s="79" t="s">
        <v>60</v>
      </c>
      <c r="C10" s="75">
        <v>1563.6147103221422</v>
      </c>
      <c r="D10" s="77">
        <v>2608.8390073178962</v>
      </c>
      <c r="E10" s="76">
        <v>588.4072474640584</v>
      </c>
      <c r="F10" s="72">
        <v>3197.2462547819546</v>
      </c>
      <c r="G10" s="77"/>
      <c r="H10" s="76"/>
      <c r="I10" s="72"/>
      <c r="J10" s="70"/>
      <c r="K10" s="71"/>
      <c r="L10" s="72"/>
      <c r="M10" s="70"/>
      <c r="N10" s="71"/>
      <c r="O10" s="72"/>
    </row>
    <row r="11" spans="1:19" s="62" customFormat="1" x14ac:dyDescent="0.2">
      <c r="A11" s="78" t="s">
        <v>46</v>
      </c>
      <c r="B11" s="79" t="s">
        <v>61</v>
      </c>
      <c r="C11" s="75">
        <v>17.344524</v>
      </c>
      <c r="D11" s="77">
        <v>15.251419571150855</v>
      </c>
      <c r="E11" s="76">
        <v>3.684950354380677</v>
      </c>
      <c r="F11" s="72">
        <v>18.936369925531533</v>
      </c>
      <c r="G11" s="77"/>
      <c r="H11" s="76"/>
      <c r="I11" s="72"/>
      <c r="J11" s="70"/>
      <c r="K11" s="71"/>
      <c r="L11" s="72"/>
      <c r="M11" s="70"/>
      <c r="N11" s="71"/>
      <c r="O11" s="72"/>
    </row>
    <row r="12" spans="1:19" s="62" customFormat="1" x14ac:dyDescent="0.2">
      <c r="A12" s="78" t="s">
        <v>20</v>
      </c>
      <c r="B12" s="79" t="s">
        <v>62</v>
      </c>
      <c r="C12" s="75">
        <v>217.37491483714462</v>
      </c>
      <c r="D12" s="77">
        <v>216.6161788294076</v>
      </c>
      <c r="E12" s="76">
        <v>35.569516542699034</v>
      </c>
      <c r="F12" s="72">
        <v>252.18569537210664</v>
      </c>
      <c r="G12" s="77"/>
      <c r="H12" s="76"/>
      <c r="I12" s="72"/>
      <c r="J12" s="70"/>
      <c r="K12" s="71"/>
      <c r="L12" s="72"/>
      <c r="M12" s="70"/>
      <c r="N12" s="71"/>
      <c r="O12" s="72"/>
    </row>
    <row r="13" spans="1:19" s="62" customFormat="1" x14ac:dyDescent="0.2">
      <c r="A13" s="78" t="s">
        <v>21</v>
      </c>
      <c r="B13" s="79" t="s">
        <v>63</v>
      </c>
      <c r="C13" s="75">
        <v>418.66369104999995</v>
      </c>
      <c r="D13" s="77">
        <v>469.24349236211742</v>
      </c>
      <c r="E13" s="76">
        <v>91.303567390795763</v>
      </c>
      <c r="F13" s="72">
        <v>560.54705975291313</v>
      </c>
      <c r="G13" s="77"/>
      <c r="H13" s="76"/>
      <c r="I13" s="72"/>
      <c r="J13" s="70"/>
      <c r="K13" s="71"/>
      <c r="L13" s="72"/>
      <c r="M13" s="70"/>
      <c r="N13" s="71"/>
      <c r="O13" s="72"/>
    </row>
    <row r="14" spans="1:19" s="62" customFormat="1" x14ac:dyDescent="0.2">
      <c r="A14" s="78" t="s">
        <v>22</v>
      </c>
      <c r="B14" s="79" t="s">
        <v>64</v>
      </c>
      <c r="C14" s="75">
        <v>194.60181903956246</v>
      </c>
      <c r="D14" s="77">
        <v>260.86472241801062</v>
      </c>
      <c r="E14" s="76">
        <v>77.369518615814727</v>
      </c>
      <c r="F14" s="72">
        <v>338.23424103382536</v>
      </c>
      <c r="G14" s="77"/>
      <c r="H14" s="76"/>
      <c r="I14" s="72"/>
      <c r="J14" s="70"/>
      <c r="K14" s="71"/>
      <c r="L14" s="72"/>
      <c r="M14" s="70"/>
      <c r="N14" s="71"/>
      <c r="O14" s="72"/>
    </row>
    <row r="15" spans="1:19" s="62" customFormat="1" x14ac:dyDescent="0.2">
      <c r="A15" s="78" t="s">
        <v>47</v>
      </c>
      <c r="B15" s="79" t="s">
        <v>65</v>
      </c>
      <c r="C15" s="75">
        <v>32.551055149999996</v>
      </c>
      <c r="D15" s="77">
        <v>41.565717630000002</v>
      </c>
      <c r="E15" s="76">
        <v>4.6801213400000004</v>
      </c>
      <c r="F15" s="72">
        <v>46.245838970000001</v>
      </c>
      <c r="G15" s="77"/>
      <c r="H15" s="76"/>
      <c r="I15" s="72"/>
      <c r="J15" s="70"/>
      <c r="K15" s="71"/>
      <c r="L15" s="72"/>
      <c r="M15" s="70"/>
      <c r="N15" s="71"/>
      <c r="O15" s="72"/>
    </row>
    <row r="16" spans="1:19" s="62" customFormat="1" x14ac:dyDescent="0.2">
      <c r="A16" s="78" t="s">
        <v>23</v>
      </c>
      <c r="B16" s="79" t="s">
        <v>66</v>
      </c>
      <c r="C16" s="75">
        <v>873.0886017862714</v>
      </c>
      <c r="D16" s="77">
        <v>798.24745576193834</v>
      </c>
      <c r="E16" s="76">
        <v>208.78670682064612</v>
      </c>
      <c r="F16" s="72">
        <v>1007.0341625825845</v>
      </c>
      <c r="G16" s="77"/>
      <c r="H16" s="76"/>
      <c r="I16" s="72"/>
      <c r="J16" s="70"/>
      <c r="K16" s="71"/>
      <c r="L16" s="72"/>
      <c r="M16" s="70"/>
      <c r="N16" s="71"/>
      <c r="O16" s="72"/>
    </row>
    <row r="17" spans="1:19" s="62" customFormat="1" x14ac:dyDescent="0.2">
      <c r="A17" s="78" t="s">
        <v>48</v>
      </c>
      <c r="B17" s="79" t="s">
        <v>67</v>
      </c>
      <c r="C17" s="75">
        <v>218.98410557142859</v>
      </c>
      <c r="D17" s="77">
        <v>228.20893678407151</v>
      </c>
      <c r="E17" s="76">
        <v>63.118114261357164</v>
      </c>
      <c r="F17" s="72">
        <v>291.32705104542868</v>
      </c>
      <c r="G17" s="77"/>
      <c r="H17" s="76"/>
      <c r="I17" s="72"/>
      <c r="J17" s="70"/>
      <c r="K17" s="71"/>
      <c r="L17" s="72"/>
      <c r="M17" s="70"/>
      <c r="N17" s="71"/>
      <c r="O17" s="72"/>
    </row>
    <row r="18" spans="1:19" s="62" customFormat="1" x14ac:dyDescent="0.2">
      <c r="A18" s="78" t="s">
        <v>24</v>
      </c>
      <c r="B18" s="79" t="s">
        <v>68</v>
      </c>
      <c r="C18" s="75">
        <v>218.48601401747968</v>
      </c>
      <c r="D18" s="77">
        <v>163.15152686770278</v>
      </c>
      <c r="E18" s="76">
        <v>54.383858592567606</v>
      </c>
      <c r="F18" s="72">
        <v>217.53538546027039</v>
      </c>
      <c r="G18" s="77"/>
      <c r="H18" s="76"/>
      <c r="I18" s="72"/>
      <c r="J18" s="70"/>
      <c r="K18" s="71"/>
      <c r="L18" s="72"/>
      <c r="M18" s="70"/>
      <c r="N18" s="71"/>
      <c r="O18" s="72"/>
    </row>
    <row r="19" spans="1:19" s="62" customFormat="1" ht="14.25" customHeight="1" x14ac:dyDescent="0.2">
      <c r="A19" s="78" t="s">
        <v>25</v>
      </c>
      <c r="B19" s="79" t="s">
        <v>69</v>
      </c>
      <c r="C19" s="75">
        <v>32.041729840000002</v>
      </c>
      <c r="D19" s="77">
        <v>31.900577730874343</v>
      </c>
      <c r="E19" s="76">
        <v>10.633530620291445</v>
      </c>
      <c r="F19" s="72">
        <v>42.534108351165784</v>
      </c>
      <c r="G19" s="77"/>
      <c r="H19" s="76"/>
      <c r="I19" s="72"/>
      <c r="J19" s="70"/>
      <c r="K19" s="71"/>
      <c r="L19" s="72"/>
      <c r="M19" s="70"/>
      <c r="N19" s="71"/>
      <c r="O19" s="72"/>
    </row>
    <row r="20" spans="1:19" s="62" customFormat="1" x14ac:dyDescent="0.2">
      <c r="A20" s="78" t="s">
        <v>26</v>
      </c>
      <c r="B20" s="79" t="s">
        <v>70</v>
      </c>
      <c r="C20" s="75">
        <v>163.61081760003663</v>
      </c>
      <c r="D20" s="77">
        <v>219.2296137633854</v>
      </c>
      <c r="E20" s="76">
        <v>20.870234444125522</v>
      </c>
      <c r="F20" s="72">
        <v>240.09984820751092</v>
      </c>
      <c r="G20" s="77"/>
      <c r="H20" s="76"/>
      <c r="I20" s="72"/>
      <c r="J20" s="70"/>
      <c r="K20" s="71"/>
      <c r="L20" s="72"/>
      <c r="M20" s="70"/>
      <c r="N20" s="71"/>
      <c r="O20" s="72"/>
    </row>
    <row r="21" spans="1:19" s="62" customFormat="1" x14ac:dyDescent="0.2">
      <c r="A21" s="78" t="s">
        <v>27</v>
      </c>
      <c r="B21" s="79" t="s">
        <v>71</v>
      </c>
      <c r="C21" s="75">
        <v>28.658771549999997</v>
      </c>
      <c r="D21" s="77">
        <v>36.630580891824245</v>
      </c>
      <c r="E21" s="76">
        <v>12.210198437274753</v>
      </c>
      <c r="F21" s="72">
        <v>48.840779329099</v>
      </c>
      <c r="G21" s="77"/>
      <c r="H21" s="76"/>
      <c r="I21" s="72"/>
      <c r="J21" s="70"/>
      <c r="K21" s="71"/>
      <c r="L21" s="72"/>
      <c r="M21" s="70"/>
      <c r="N21" s="71"/>
      <c r="O21" s="72"/>
    </row>
    <row r="22" spans="1:19" s="62" customFormat="1" x14ac:dyDescent="0.2">
      <c r="A22" s="78" t="s">
        <v>49</v>
      </c>
      <c r="B22" s="79" t="s">
        <v>72</v>
      </c>
      <c r="C22" s="75">
        <v>51.959519180000001</v>
      </c>
      <c r="D22" s="77"/>
      <c r="E22" s="76">
        <v>2.1735838637623477</v>
      </c>
      <c r="F22" s="72">
        <v>2.1735838637623477</v>
      </c>
      <c r="G22" s="77"/>
      <c r="H22" s="76"/>
      <c r="I22" s="72"/>
      <c r="J22" s="70"/>
      <c r="K22" s="71"/>
      <c r="L22" s="72"/>
      <c r="M22" s="70"/>
      <c r="N22" s="71"/>
      <c r="O22" s="72"/>
    </row>
    <row r="23" spans="1:19" s="62" customFormat="1" x14ac:dyDescent="0.2">
      <c r="A23" s="78" t="s">
        <v>50</v>
      </c>
      <c r="B23" s="80" t="s">
        <v>73</v>
      </c>
      <c r="C23" s="81">
        <v>122.99903998046781</v>
      </c>
      <c r="D23" s="83">
        <v>92.284431615725751</v>
      </c>
      <c r="E23" s="82">
        <v>18.485060341064788</v>
      </c>
      <c r="F23" s="72">
        <v>110.76949195679055</v>
      </c>
      <c r="G23" s="83"/>
      <c r="H23" s="82"/>
      <c r="I23" s="72"/>
      <c r="J23" s="70"/>
      <c r="K23" s="71"/>
      <c r="L23" s="72"/>
      <c r="M23" s="70"/>
      <c r="N23" s="71"/>
      <c r="O23" s="72"/>
    </row>
    <row r="24" spans="1:19" s="62" customFormat="1" x14ac:dyDescent="0.2">
      <c r="A24" s="78" t="s">
        <v>28</v>
      </c>
      <c r="B24" s="79" t="s">
        <v>135</v>
      </c>
      <c r="C24" s="75">
        <v>211.58369358451534</v>
      </c>
      <c r="D24" s="77">
        <v>171.83965016496418</v>
      </c>
      <c r="E24" s="76">
        <v>20.300076231679412</v>
      </c>
      <c r="F24" s="72">
        <v>192.1397263966436</v>
      </c>
      <c r="G24" s="77"/>
      <c r="H24" s="76"/>
      <c r="I24" s="72"/>
      <c r="J24" s="70"/>
      <c r="K24" s="71"/>
      <c r="L24" s="72"/>
      <c r="M24" s="70"/>
      <c r="N24" s="71"/>
      <c r="O24" s="72"/>
    </row>
    <row r="25" spans="1:19" s="62" customFormat="1" x14ac:dyDescent="0.2">
      <c r="A25" s="78" t="s">
        <v>29</v>
      </c>
      <c r="B25" s="79" t="s">
        <v>74</v>
      </c>
      <c r="C25" s="75">
        <v>103.00977307000001</v>
      </c>
      <c r="D25" s="77">
        <v>142.03414175820734</v>
      </c>
      <c r="E25" s="76">
        <v>25.064848544977771</v>
      </c>
      <c r="F25" s="72">
        <v>167.0989903031851</v>
      </c>
      <c r="G25" s="77"/>
      <c r="H25" s="76"/>
      <c r="I25" s="72"/>
      <c r="J25" s="70"/>
      <c r="K25" s="71"/>
      <c r="L25" s="72"/>
      <c r="M25" s="70"/>
      <c r="N25" s="71"/>
      <c r="O25" s="72"/>
    </row>
    <row r="26" spans="1:19" ht="26.25" thickBot="1" x14ac:dyDescent="0.25">
      <c r="A26" s="84" t="s">
        <v>51</v>
      </c>
      <c r="B26" s="85" t="s">
        <v>75</v>
      </c>
      <c r="C26" s="81">
        <v>2.4127610000000002</v>
      </c>
      <c r="D26" s="86">
        <v>1.7025521699999997</v>
      </c>
      <c r="E26" s="87">
        <v>0.66968212999999999</v>
      </c>
      <c r="F26" s="72">
        <v>2.3722342999999997</v>
      </c>
      <c r="G26" s="86"/>
      <c r="H26" s="87"/>
      <c r="I26" s="72"/>
      <c r="J26" s="70"/>
      <c r="K26" s="71"/>
      <c r="L26" s="72"/>
      <c r="M26" s="70"/>
      <c r="N26" s="71"/>
      <c r="O26" s="72"/>
      <c r="Q26" s="62"/>
      <c r="R26" s="62"/>
      <c r="S26" s="62"/>
    </row>
    <row r="27" spans="1:19" s="19" customFormat="1" ht="26.25" customHeight="1" thickBot="1" x14ac:dyDescent="0.3">
      <c r="A27" s="358" t="s">
        <v>198</v>
      </c>
      <c r="B27" s="359"/>
      <c r="C27" s="197">
        <v>39.096293000000003</v>
      </c>
      <c r="D27" s="198">
        <v>38.222360363159659</v>
      </c>
      <c r="E27" s="199">
        <v>12.45913381289747</v>
      </c>
      <c r="F27" s="200">
        <v>50.681494176057129</v>
      </c>
      <c r="G27" s="198">
        <v>0</v>
      </c>
      <c r="H27" s="199">
        <v>0</v>
      </c>
      <c r="I27" s="200">
        <v>0</v>
      </c>
      <c r="J27" s="198">
        <v>0</v>
      </c>
      <c r="K27" s="199">
        <v>0</v>
      </c>
      <c r="L27" s="200">
        <v>0</v>
      </c>
      <c r="M27" s="198">
        <v>0</v>
      </c>
      <c r="N27" s="199">
        <v>0</v>
      </c>
      <c r="O27" s="200">
        <v>0</v>
      </c>
      <c r="Q27" s="201"/>
      <c r="R27" s="201"/>
      <c r="S27" s="201"/>
    </row>
    <row r="28" spans="1:19" x14ac:dyDescent="0.2">
      <c r="A28" s="88" t="s">
        <v>104</v>
      </c>
      <c r="B28" s="89" t="s">
        <v>52</v>
      </c>
      <c r="C28" s="191">
        <v>2.54</v>
      </c>
      <c r="D28" s="92">
        <v>1.6646322025270557</v>
      </c>
      <c r="E28" s="90">
        <v>0.55487740084235193</v>
      </c>
      <c r="F28" s="91">
        <f>D28+E28</f>
        <v>2.2195096033694077</v>
      </c>
      <c r="G28" s="92"/>
      <c r="H28" s="90"/>
      <c r="I28" s="91"/>
      <c r="J28" s="92"/>
      <c r="K28" s="90"/>
      <c r="L28" s="91"/>
      <c r="M28" s="92"/>
      <c r="N28" s="90"/>
      <c r="O28" s="91"/>
    </row>
    <row r="29" spans="1:19" x14ac:dyDescent="0.2">
      <c r="A29" s="93" t="s">
        <v>105</v>
      </c>
      <c r="B29" s="94" t="s">
        <v>53</v>
      </c>
      <c r="C29" s="192">
        <v>24.557134000000001</v>
      </c>
      <c r="D29" s="92">
        <v>26.090005835797168</v>
      </c>
      <c r="E29" s="90">
        <v>8.6966686119323899</v>
      </c>
      <c r="F29" s="91">
        <f t="shared" ref="F29:F32" si="1">D29+E29</f>
        <v>34.78667444772956</v>
      </c>
      <c r="G29" s="92"/>
      <c r="H29" s="90"/>
      <c r="I29" s="91"/>
      <c r="J29" s="92"/>
      <c r="K29" s="90"/>
      <c r="L29" s="91"/>
      <c r="M29" s="92"/>
      <c r="N29" s="90"/>
      <c r="O29" s="91"/>
    </row>
    <row r="30" spans="1:19" x14ac:dyDescent="0.2">
      <c r="A30" s="93" t="s">
        <v>106</v>
      </c>
      <c r="B30" s="94" t="s">
        <v>54</v>
      </c>
      <c r="C30" s="192">
        <v>2.4512930000000002</v>
      </c>
      <c r="D30" s="95">
        <v>2.293643767153855</v>
      </c>
      <c r="E30" s="96">
        <v>0.48289494756220019</v>
      </c>
      <c r="F30" s="91">
        <f t="shared" si="1"/>
        <v>2.7765387147160552</v>
      </c>
      <c r="G30" s="190"/>
      <c r="H30" s="96"/>
      <c r="I30" s="91"/>
      <c r="J30" s="95"/>
      <c r="K30" s="96"/>
      <c r="L30" s="91"/>
      <c r="M30" s="95"/>
      <c r="N30" s="96"/>
      <c r="O30" s="91"/>
    </row>
    <row r="31" spans="1:19" x14ac:dyDescent="0.2">
      <c r="A31" s="93" t="s">
        <v>107</v>
      </c>
      <c r="B31" s="94" t="s">
        <v>55</v>
      </c>
      <c r="C31" s="192">
        <v>9.1959999999999997</v>
      </c>
      <c r="D31" s="95">
        <v>7.8388519203949567</v>
      </c>
      <c r="E31" s="96">
        <v>2.6129506401316522</v>
      </c>
      <c r="F31" s="91">
        <f t="shared" si="1"/>
        <v>10.451802560526609</v>
      </c>
      <c r="G31" s="190"/>
      <c r="H31" s="96"/>
      <c r="I31" s="91"/>
      <c r="J31" s="95"/>
      <c r="K31" s="96"/>
      <c r="L31" s="91"/>
      <c r="M31" s="95"/>
      <c r="N31" s="96"/>
      <c r="O31" s="91"/>
    </row>
    <row r="32" spans="1:19" ht="13.5" thickBot="1" x14ac:dyDescent="0.25">
      <c r="A32" s="204" t="s">
        <v>108</v>
      </c>
      <c r="B32" s="97" t="s">
        <v>56</v>
      </c>
      <c r="C32" s="205">
        <v>0.35186600000000001</v>
      </c>
      <c r="D32" s="206">
        <v>0.33522663728662278</v>
      </c>
      <c r="E32" s="207">
        <v>0.11174221242887426</v>
      </c>
      <c r="F32" s="208">
        <f t="shared" si="1"/>
        <v>0.44696884971549705</v>
      </c>
      <c r="G32" s="209"/>
      <c r="H32" s="207"/>
      <c r="I32" s="208"/>
      <c r="J32" s="206"/>
      <c r="K32" s="207"/>
      <c r="L32" s="208"/>
      <c r="M32" s="206"/>
      <c r="N32" s="207"/>
      <c r="O32" s="208"/>
    </row>
    <row r="33" spans="1:15" x14ac:dyDescent="0.2">
      <c r="A33" s="360"/>
      <c r="B33" s="360"/>
      <c r="C33" s="360"/>
      <c r="D33" s="360"/>
      <c r="E33" s="360"/>
      <c r="F33" s="360"/>
      <c r="G33" s="360"/>
      <c r="H33" s="360"/>
      <c r="I33" s="360"/>
      <c r="J33" s="360"/>
      <c r="K33" s="360"/>
      <c r="L33" s="360"/>
      <c r="M33" s="360"/>
      <c r="N33" s="360"/>
      <c r="O33" s="360"/>
    </row>
  </sheetData>
  <mergeCells count="11">
    <mergeCell ref="A27:B27"/>
    <mergeCell ref="A6:B6"/>
    <mergeCell ref="A33:O33"/>
    <mergeCell ref="A1:O1"/>
    <mergeCell ref="A4:A5"/>
    <mergeCell ref="B4:B5"/>
    <mergeCell ref="C4:C5"/>
    <mergeCell ref="D4:F4"/>
    <mergeCell ref="G4:I4"/>
    <mergeCell ref="J4:L4"/>
    <mergeCell ref="M4:O4"/>
  </mergeCells>
  <pageMargins left="0.39370078740157483" right="0.39370078740157483" top="0.39370078740157483" bottom="0.39370078740157483" header="0.19685039370078741" footer="0.19685039370078741"/>
  <pageSetup paperSize="9" scale="64" orientation="landscape" r:id="rId1"/>
  <headerFooter alignWithMargins="0">
    <oddHeader>&amp;R&amp;"Times New Roman,Dőlt"I/3/C. számú melléklet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N18"/>
  <sheetViews>
    <sheetView zoomScaleNormal="100" zoomScaleSheetLayoutView="100" workbookViewId="0">
      <selection activeCell="A16" sqref="A16"/>
    </sheetView>
  </sheetViews>
  <sheetFormatPr defaultColWidth="9.140625" defaultRowHeight="12.75" outlineLevelCol="1" x14ac:dyDescent="0.2"/>
  <cols>
    <col min="1" max="1" width="42.140625" style="5" customWidth="1"/>
    <col min="2" max="2" width="11.5703125" style="5" customWidth="1"/>
    <col min="3" max="5" width="11.5703125" style="5" hidden="1" customWidth="1" outlineLevel="1"/>
    <col min="6" max="8" width="11.7109375" style="5" hidden="1" customWidth="1" outlineLevel="1"/>
    <col min="9" max="9" width="11.7109375" style="5" customWidth="1" collapsed="1"/>
    <col min="10" max="14" width="11.7109375" style="5" customWidth="1"/>
    <col min="15" max="16384" width="9.140625" style="5"/>
  </cols>
  <sheetData>
    <row r="1" spans="1:14" ht="42.75" customHeight="1" x14ac:dyDescent="0.2">
      <c r="A1" s="375" t="s">
        <v>199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</row>
    <row r="2" spans="1:14" ht="13.5" thickBot="1" x14ac:dyDescent="0.25">
      <c r="B2" s="10"/>
      <c r="C2" s="10"/>
      <c r="D2" s="10"/>
      <c r="E2" s="10"/>
      <c r="F2" s="10"/>
      <c r="G2" s="10"/>
      <c r="H2" s="10"/>
      <c r="I2" s="10"/>
      <c r="J2" s="10"/>
      <c r="K2" s="10"/>
      <c r="L2" s="11"/>
      <c r="M2" s="11"/>
      <c r="N2" s="12" t="s">
        <v>40</v>
      </c>
    </row>
    <row r="3" spans="1:14" s="13" customFormat="1" ht="36.75" customHeight="1" x14ac:dyDescent="0.2">
      <c r="A3" s="376" t="s">
        <v>9</v>
      </c>
      <c r="B3" s="378" t="s">
        <v>6</v>
      </c>
      <c r="C3" s="368" t="s">
        <v>190</v>
      </c>
      <c r="D3" s="369"/>
      <c r="E3" s="370"/>
      <c r="F3" s="368" t="s">
        <v>191</v>
      </c>
      <c r="G3" s="369"/>
      <c r="H3" s="370"/>
      <c r="I3" s="368" t="s">
        <v>192</v>
      </c>
      <c r="J3" s="369"/>
      <c r="K3" s="370"/>
      <c r="L3" s="371" t="s">
        <v>188</v>
      </c>
      <c r="M3" s="372"/>
      <c r="N3" s="373"/>
    </row>
    <row r="4" spans="1:14" s="13" customFormat="1" ht="39" thickBot="1" x14ac:dyDescent="0.25">
      <c r="A4" s="377"/>
      <c r="B4" s="379"/>
      <c r="C4" s="14" t="s">
        <v>2</v>
      </c>
      <c r="D4" s="15" t="s">
        <v>3</v>
      </c>
      <c r="E4" s="16" t="s">
        <v>4</v>
      </c>
      <c r="F4" s="14" t="s">
        <v>2</v>
      </c>
      <c r="G4" s="15" t="s">
        <v>3</v>
      </c>
      <c r="H4" s="16" t="s">
        <v>4</v>
      </c>
      <c r="I4" s="14" t="s">
        <v>2</v>
      </c>
      <c r="J4" s="15" t="s">
        <v>3</v>
      </c>
      <c r="K4" s="16" t="s">
        <v>4</v>
      </c>
      <c r="L4" s="14" t="s">
        <v>2</v>
      </c>
      <c r="M4" s="15" t="s">
        <v>3</v>
      </c>
      <c r="N4" s="16" t="s">
        <v>4</v>
      </c>
    </row>
    <row r="5" spans="1:14" s="18" customFormat="1" ht="16.5" thickBot="1" x14ac:dyDescent="0.3">
      <c r="A5" s="17" t="s">
        <v>131</v>
      </c>
      <c r="B5" s="20">
        <f>SUM(B6:B7)</f>
        <v>114.60000000000001</v>
      </c>
      <c r="C5" s="21">
        <v>112.50999999999999</v>
      </c>
      <c r="D5" s="22">
        <v>30.48</v>
      </c>
      <c r="E5" s="23">
        <v>142.98999999999998</v>
      </c>
      <c r="F5" s="21">
        <f t="shared" ref="F5:N5" si="0">SUM(F6:F7)</f>
        <v>0</v>
      </c>
      <c r="G5" s="22">
        <f t="shared" si="0"/>
        <v>0</v>
      </c>
      <c r="H5" s="23">
        <f t="shared" si="0"/>
        <v>0</v>
      </c>
      <c r="I5" s="21">
        <f t="shared" si="0"/>
        <v>0</v>
      </c>
      <c r="J5" s="22">
        <f t="shared" si="0"/>
        <v>0</v>
      </c>
      <c r="K5" s="23">
        <f t="shared" si="0"/>
        <v>0</v>
      </c>
      <c r="L5" s="21">
        <f t="shared" si="0"/>
        <v>0</v>
      </c>
      <c r="M5" s="22">
        <f t="shared" si="0"/>
        <v>0</v>
      </c>
      <c r="N5" s="23">
        <f t="shared" si="0"/>
        <v>0</v>
      </c>
    </row>
    <row r="6" spans="1:14" x14ac:dyDescent="0.2">
      <c r="A6" s="210" t="s">
        <v>31</v>
      </c>
      <c r="B6" s="211">
        <v>82.87</v>
      </c>
      <c r="C6" s="212">
        <v>93.07</v>
      </c>
      <c r="D6" s="213">
        <v>24.07</v>
      </c>
      <c r="E6" s="214">
        <v>117.13999999999999</v>
      </c>
      <c r="F6" s="212"/>
      <c r="G6" s="213"/>
      <c r="H6" s="214"/>
      <c r="I6" s="212"/>
      <c r="J6" s="213"/>
      <c r="K6" s="214"/>
      <c r="L6" s="212"/>
      <c r="M6" s="213"/>
      <c r="N6" s="214"/>
    </row>
    <row r="7" spans="1:14" ht="13.5" thickBot="1" x14ac:dyDescent="0.25">
      <c r="A7" s="215" t="s">
        <v>32</v>
      </c>
      <c r="B7" s="216">
        <v>31.73</v>
      </c>
      <c r="C7" s="217">
        <v>19.439999999999998</v>
      </c>
      <c r="D7" s="218">
        <v>6.41</v>
      </c>
      <c r="E7" s="219" t="s">
        <v>208</v>
      </c>
      <c r="F7" s="217"/>
      <c r="G7" s="218"/>
      <c r="H7" s="219"/>
      <c r="I7" s="217"/>
      <c r="J7" s="218"/>
      <c r="K7" s="219"/>
      <c r="L7" s="217"/>
      <c r="M7" s="218"/>
      <c r="N7" s="219"/>
    </row>
    <row r="8" spans="1:14" s="18" customFormat="1" ht="16.5" thickBot="1" x14ac:dyDescent="0.3">
      <c r="A8" s="17" t="s">
        <v>132</v>
      </c>
      <c r="B8" s="20">
        <v>15</v>
      </c>
      <c r="C8" s="21">
        <v>0</v>
      </c>
      <c r="D8" s="22">
        <v>0</v>
      </c>
      <c r="E8" s="23">
        <v>0</v>
      </c>
      <c r="F8" s="21">
        <f t="shared" ref="F8:N8" si="1">SUM(F9:F11)</f>
        <v>0</v>
      </c>
      <c r="G8" s="22">
        <f t="shared" si="1"/>
        <v>0</v>
      </c>
      <c r="H8" s="23">
        <f t="shared" si="1"/>
        <v>0</v>
      </c>
      <c r="I8" s="21">
        <f t="shared" si="1"/>
        <v>0</v>
      </c>
      <c r="J8" s="22">
        <f t="shared" si="1"/>
        <v>0</v>
      </c>
      <c r="K8" s="23">
        <f t="shared" si="1"/>
        <v>0</v>
      </c>
      <c r="L8" s="21">
        <f t="shared" si="1"/>
        <v>0</v>
      </c>
      <c r="M8" s="22">
        <f t="shared" si="1"/>
        <v>0</v>
      </c>
      <c r="N8" s="23">
        <f t="shared" si="1"/>
        <v>0</v>
      </c>
    </row>
    <row r="9" spans="1:14" x14ac:dyDescent="0.2">
      <c r="A9" s="210" t="s">
        <v>31</v>
      </c>
      <c r="B9" s="220"/>
      <c r="C9" s="221">
        <v>0</v>
      </c>
      <c r="D9" s="222">
        <v>0</v>
      </c>
      <c r="E9" s="223">
        <v>0</v>
      </c>
      <c r="F9" s="221"/>
      <c r="G9" s="222"/>
      <c r="H9" s="223"/>
      <c r="I9" s="221"/>
      <c r="J9" s="222"/>
      <c r="K9" s="223"/>
      <c r="L9" s="221"/>
      <c r="M9" s="222"/>
      <c r="N9" s="223"/>
    </row>
    <row r="10" spans="1:14" x14ac:dyDescent="0.2">
      <c r="A10" s="224" t="s">
        <v>32</v>
      </c>
      <c r="B10" s="225"/>
      <c r="C10" s="226">
        <v>0</v>
      </c>
      <c r="D10" s="227">
        <v>0</v>
      </c>
      <c r="E10" s="228">
        <v>0</v>
      </c>
      <c r="F10" s="226"/>
      <c r="G10" s="227"/>
      <c r="H10" s="228"/>
      <c r="I10" s="226"/>
      <c r="J10" s="227"/>
      <c r="K10" s="228"/>
      <c r="L10" s="226"/>
      <c r="M10" s="227"/>
      <c r="N10" s="228"/>
    </row>
    <row r="11" spans="1:14" ht="13.5" thickBot="1" x14ac:dyDescent="0.25">
      <c r="A11" s="229" t="s">
        <v>133</v>
      </c>
      <c r="B11" s="216"/>
      <c r="C11" s="217">
        <v>0</v>
      </c>
      <c r="D11" s="218">
        <v>0</v>
      </c>
      <c r="E11" s="230">
        <v>0</v>
      </c>
      <c r="F11" s="217"/>
      <c r="G11" s="218"/>
      <c r="H11" s="230"/>
      <c r="I11" s="217"/>
      <c r="J11" s="218"/>
      <c r="K11" s="230"/>
      <c r="L11" s="217"/>
      <c r="M11" s="218"/>
      <c r="N11" s="230"/>
    </row>
    <row r="13" spans="1:14" ht="13.5" thickBot="1" x14ac:dyDescent="0.25">
      <c r="N13" s="32" t="s">
        <v>209</v>
      </c>
    </row>
    <row r="14" spans="1:14" s="202" customFormat="1" ht="32.25" customHeight="1" x14ac:dyDescent="0.2">
      <c r="A14" s="376" t="s">
        <v>9</v>
      </c>
      <c r="B14" s="378" t="s">
        <v>6</v>
      </c>
      <c r="C14" s="368" t="s">
        <v>190</v>
      </c>
      <c r="D14" s="369"/>
      <c r="E14" s="370"/>
      <c r="F14" s="368" t="s">
        <v>191</v>
      </c>
      <c r="G14" s="369"/>
      <c r="H14" s="370"/>
      <c r="I14" s="368" t="s">
        <v>192</v>
      </c>
      <c r="J14" s="369"/>
      <c r="K14" s="370"/>
      <c r="L14" s="371" t="s">
        <v>188</v>
      </c>
      <c r="M14" s="372"/>
      <c r="N14" s="373"/>
    </row>
    <row r="15" spans="1:14" s="202" customFormat="1" ht="39" thickBot="1" x14ac:dyDescent="0.25">
      <c r="A15" s="377"/>
      <c r="B15" s="379"/>
      <c r="C15" s="14" t="s">
        <v>2</v>
      </c>
      <c r="D15" s="15" t="s">
        <v>3</v>
      </c>
      <c r="E15" s="16" t="s">
        <v>4</v>
      </c>
      <c r="F15" s="14" t="s">
        <v>2</v>
      </c>
      <c r="G15" s="15" t="s">
        <v>3</v>
      </c>
      <c r="H15" s="16" t="s">
        <v>4</v>
      </c>
      <c r="I15" s="14" t="s">
        <v>2</v>
      </c>
      <c r="J15" s="15" t="s">
        <v>3</v>
      </c>
      <c r="K15" s="16" t="s">
        <v>4</v>
      </c>
      <c r="L15" s="14" t="s">
        <v>2</v>
      </c>
      <c r="M15" s="15" t="s">
        <v>3</v>
      </c>
      <c r="N15" s="16" t="s">
        <v>4</v>
      </c>
    </row>
    <row r="16" spans="1:14" ht="16.5" thickBot="1" x14ac:dyDescent="0.25">
      <c r="A16" s="185" t="s">
        <v>181</v>
      </c>
      <c r="B16" s="20"/>
      <c r="C16" s="21"/>
      <c r="D16" s="22"/>
      <c r="E16" s="23"/>
      <c r="F16" s="21"/>
      <c r="G16" s="22"/>
      <c r="H16" s="23"/>
      <c r="I16" s="21"/>
      <c r="J16" s="22"/>
      <c r="K16" s="23"/>
      <c r="L16" s="21"/>
      <c r="M16" s="22"/>
      <c r="N16" s="23"/>
    </row>
    <row r="18" spans="1:14" x14ac:dyDescent="0.2">
      <c r="A18" s="374" t="s">
        <v>206</v>
      </c>
      <c r="B18" s="374"/>
      <c r="C18" s="374"/>
      <c r="D18" s="374"/>
      <c r="E18" s="374"/>
      <c r="F18" s="374"/>
      <c r="G18" s="374"/>
      <c r="H18" s="374"/>
      <c r="I18" s="374"/>
      <c r="J18" s="374"/>
      <c r="K18" s="374"/>
      <c r="L18" s="374"/>
      <c r="M18" s="374"/>
      <c r="N18" s="374"/>
    </row>
  </sheetData>
  <mergeCells count="14">
    <mergeCell ref="A18:N18"/>
    <mergeCell ref="A1:N1"/>
    <mergeCell ref="A3:A4"/>
    <mergeCell ref="B3:B4"/>
    <mergeCell ref="C3:E3"/>
    <mergeCell ref="F3:H3"/>
    <mergeCell ref="I3:K3"/>
    <mergeCell ref="L3:N3"/>
    <mergeCell ref="A14:A15"/>
    <mergeCell ref="B14:B15"/>
    <mergeCell ref="C14:E14"/>
    <mergeCell ref="F14:H14"/>
    <mergeCell ref="I14:K14"/>
    <mergeCell ref="L14:N14"/>
  </mergeCells>
  <pageMargins left="0.39370078740157483" right="0.39370078740157483" top="0.39370078740157483" bottom="0.39370078740157483" header="0.19685039370078741" footer="0.19685039370078741"/>
  <pageSetup paperSize="9" scale="73" orientation="landscape" r:id="rId1"/>
  <headerFooter alignWithMargins="0">
    <oddHeader>&amp;R&amp;"Times New Roman,Dőlt"I/3/E. számú melléklet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/>
  <dimension ref="A1:B15"/>
  <sheetViews>
    <sheetView workbookViewId="0">
      <selection activeCell="R28" sqref="R28"/>
    </sheetView>
  </sheetViews>
  <sheetFormatPr defaultRowHeight="12.75" x14ac:dyDescent="0.2"/>
  <cols>
    <col min="1" max="2" width="19.140625" style="1" customWidth="1"/>
    <col min="3" max="256" width="9.140625" style="1"/>
    <col min="257" max="258" width="19.140625" style="1" customWidth="1"/>
    <col min="259" max="512" width="9.140625" style="1"/>
    <col min="513" max="514" width="19.140625" style="1" customWidth="1"/>
    <col min="515" max="768" width="9.140625" style="1"/>
    <col min="769" max="770" width="19.140625" style="1" customWidth="1"/>
    <col min="771" max="1024" width="9.140625" style="1"/>
    <col min="1025" max="1026" width="19.140625" style="1" customWidth="1"/>
    <col min="1027" max="1280" width="9.140625" style="1"/>
    <col min="1281" max="1282" width="19.140625" style="1" customWidth="1"/>
    <col min="1283" max="1536" width="9.140625" style="1"/>
    <col min="1537" max="1538" width="19.140625" style="1" customWidth="1"/>
    <col min="1539" max="1792" width="9.140625" style="1"/>
    <col min="1793" max="1794" width="19.140625" style="1" customWidth="1"/>
    <col min="1795" max="2048" width="9.140625" style="1"/>
    <col min="2049" max="2050" width="19.140625" style="1" customWidth="1"/>
    <col min="2051" max="2304" width="9.140625" style="1"/>
    <col min="2305" max="2306" width="19.140625" style="1" customWidth="1"/>
    <col min="2307" max="2560" width="9.140625" style="1"/>
    <col min="2561" max="2562" width="19.140625" style="1" customWidth="1"/>
    <col min="2563" max="2816" width="9.140625" style="1"/>
    <col min="2817" max="2818" width="19.140625" style="1" customWidth="1"/>
    <col min="2819" max="3072" width="9.140625" style="1"/>
    <col min="3073" max="3074" width="19.140625" style="1" customWidth="1"/>
    <col min="3075" max="3328" width="9.140625" style="1"/>
    <col min="3329" max="3330" width="19.140625" style="1" customWidth="1"/>
    <col min="3331" max="3584" width="9.140625" style="1"/>
    <col min="3585" max="3586" width="19.140625" style="1" customWidth="1"/>
    <col min="3587" max="3840" width="9.140625" style="1"/>
    <col min="3841" max="3842" width="19.140625" style="1" customWidth="1"/>
    <col min="3843" max="4096" width="9.140625" style="1"/>
    <col min="4097" max="4098" width="19.140625" style="1" customWidth="1"/>
    <col min="4099" max="4352" width="9.140625" style="1"/>
    <col min="4353" max="4354" width="19.140625" style="1" customWidth="1"/>
    <col min="4355" max="4608" width="9.140625" style="1"/>
    <col min="4609" max="4610" width="19.140625" style="1" customWidth="1"/>
    <col min="4611" max="4864" width="9.140625" style="1"/>
    <col min="4865" max="4866" width="19.140625" style="1" customWidth="1"/>
    <col min="4867" max="5120" width="9.140625" style="1"/>
    <col min="5121" max="5122" width="19.140625" style="1" customWidth="1"/>
    <col min="5123" max="5376" width="9.140625" style="1"/>
    <col min="5377" max="5378" width="19.140625" style="1" customWidth="1"/>
    <col min="5379" max="5632" width="9.140625" style="1"/>
    <col min="5633" max="5634" width="19.140625" style="1" customWidth="1"/>
    <col min="5635" max="5888" width="9.140625" style="1"/>
    <col min="5889" max="5890" width="19.140625" style="1" customWidth="1"/>
    <col min="5891" max="6144" width="9.140625" style="1"/>
    <col min="6145" max="6146" width="19.140625" style="1" customWidth="1"/>
    <col min="6147" max="6400" width="9.140625" style="1"/>
    <col min="6401" max="6402" width="19.140625" style="1" customWidth="1"/>
    <col min="6403" max="6656" width="9.140625" style="1"/>
    <col min="6657" max="6658" width="19.140625" style="1" customWidth="1"/>
    <col min="6659" max="6912" width="9.140625" style="1"/>
    <col min="6913" max="6914" width="19.140625" style="1" customWidth="1"/>
    <col min="6915" max="7168" width="9.140625" style="1"/>
    <col min="7169" max="7170" width="19.140625" style="1" customWidth="1"/>
    <col min="7171" max="7424" width="9.140625" style="1"/>
    <col min="7425" max="7426" width="19.140625" style="1" customWidth="1"/>
    <col min="7427" max="7680" width="9.140625" style="1"/>
    <col min="7681" max="7682" width="19.140625" style="1" customWidth="1"/>
    <col min="7683" max="7936" width="9.140625" style="1"/>
    <col min="7937" max="7938" width="19.140625" style="1" customWidth="1"/>
    <col min="7939" max="8192" width="9.140625" style="1"/>
    <col min="8193" max="8194" width="19.140625" style="1" customWidth="1"/>
    <col min="8195" max="8448" width="9.140625" style="1"/>
    <col min="8449" max="8450" width="19.140625" style="1" customWidth="1"/>
    <col min="8451" max="8704" width="9.140625" style="1"/>
    <col min="8705" max="8706" width="19.140625" style="1" customWidth="1"/>
    <col min="8707" max="8960" width="9.140625" style="1"/>
    <col min="8961" max="8962" width="19.140625" style="1" customWidth="1"/>
    <col min="8963" max="9216" width="9.140625" style="1"/>
    <col min="9217" max="9218" width="19.140625" style="1" customWidth="1"/>
    <col min="9219" max="9472" width="9.140625" style="1"/>
    <col min="9473" max="9474" width="19.140625" style="1" customWidth="1"/>
    <col min="9475" max="9728" width="9.140625" style="1"/>
    <col min="9729" max="9730" width="19.140625" style="1" customWidth="1"/>
    <col min="9731" max="9984" width="9.140625" style="1"/>
    <col min="9985" max="9986" width="19.140625" style="1" customWidth="1"/>
    <col min="9987" max="10240" width="9.140625" style="1"/>
    <col min="10241" max="10242" width="19.140625" style="1" customWidth="1"/>
    <col min="10243" max="10496" width="9.140625" style="1"/>
    <col min="10497" max="10498" width="19.140625" style="1" customWidth="1"/>
    <col min="10499" max="10752" width="9.140625" style="1"/>
    <col min="10753" max="10754" width="19.140625" style="1" customWidth="1"/>
    <col min="10755" max="11008" width="9.140625" style="1"/>
    <col min="11009" max="11010" width="19.140625" style="1" customWidth="1"/>
    <col min="11011" max="11264" width="9.140625" style="1"/>
    <col min="11265" max="11266" width="19.140625" style="1" customWidth="1"/>
    <col min="11267" max="11520" width="9.140625" style="1"/>
    <col min="11521" max="11522" width="19.140625" style="1" customWidth="1"/>
    <col min="11523" max="11776" width="9.140625" style="1"/>
    <col min="11777" max="11778" width="19.140625" style="1" customWidth="1"/>
    <col min="11779" max="12032" width="9.140625" style="1"/>
    <col min="12033" max="12034" width="19.140625" style="1" customWidth="1"/>
    <col min="12035" max="12288" width="9.140625" style="1"/>
    <col min="12289" max="12290" width="19.140625" style="1" customWidth="1"/>
    <col min="12291" max="12544" width="9.140625" style="1"/>
    <col min="12545" max="12546" width="19.140625" style="1" customWidth="1"/>
    <col min="12547" max="12800" width="9.140625" style="1"/>
    <col min="12801" max="12802" width="19.140625" style="1" customWidth="1"/>
    <col min="12803" max="13056" width="9.140625" style="1"/>
    <col min="13057" max="13058" width="19.140625" style="1" customWidth="1"/>
    <col min="13059" max="13312" width="9.140625" style="1"/>
    <col min="13313" max="13314" width="19.140625" style="1" customWidth="1"/>
    <col min="13315" max="13568" width="9.140625" style="1"/>
    <col min="13569" max="13570" width="19.140625" style="1" customWidth="1"/>
    <col min="13571" max="13824" width="9.140625" style="1"/>
    <col min="13825" max="13826" width="19.140625" style="1" customWidth="1"/>
    <col min="13827" max="14080" width="9.140625" style="1"/>
    <col min="14081" max="14082" width="19.140625" style="1" customWidth="1"/>
    <col min="14083" max="14336" width="9.140625" style="1"/>
    <col min="14337" max="14338" width="19.140625" style="1" customWidth="1"/>
    <col min="14339" max="14592" width="9.140625" style="1"/>
    <col min="14593" max="14594" width="19.140625" style="1" customWidth="1"/>
    <col min="14595" max="14848" width="9.140625" style="1"/>
    <col min="14849" max="14850" width="19.140625" style="1" customWidth="1"/>
    <col min="14851" max="15104" width="9.140625" style="1"/>
    <col min="15105" max="15106" width="19.140625" style="1" customWidth="1"/>
    <col min="15107" max="15360" width="9.140625" style="1"/>
    <col min="15361" max="15362" width="19.140625" style="1" customWidth="1"/>
    <col min="15363" max="15616" width="9.140625" style="1"/>
    <col min="15617" max="15618" width="19.140625" style="1" customWidth="1"/>
    <col min="15619" max="15872" width="9.140625" style="1"/>
    <col min="15873" max="15874" width="19.140625" style="1" customWidth="1"/>
    <col min="15875" max="16128" width="9.140625" style="1"/>
    <col min="16129" max="16130" width="19.140625" style="1" customWidth="1"/>
    <col min="16131" max="16384" width="9.140625" style="1"/>
  </cols>
  <sheetData>
    <row r="1" spans="1:2" x14ac:dyDescent="0.2">
      <c r="A1" s="1" t="s">
        <v>117</v>
      </c>
      <c r="B1" s="1" t="s">
        <v>118</v>
      </c>
    </row>
    <row r="2" spans="1:2" ht="28.5" customHeight="1" x14ac:dyDescent="0.2">
      <c r="A2" s="2" t="e">
        <f>#REF!+#REF!+#REF!+#REF!+#REF!+#REF!+#REF!+#REF!+#REF!+#REF!+#REF!</f>
        <v>#REF!</v>
      </c>
      <c r="B2" s="2" t="e">
        <f>#REF!+#REF!+#REF!+#REF!+#REF!+#REF!+#REF!+#REF!+#REF!+#REF!+#REF!</f>
        <v>#REF!</v>
      </c>
    </row>
    <row r="3" spans="1:2" x14ac:dyDescent="0.2">
      <c r="B3" s="2"/>
    </row>
    <row r="5" spans="1:2" x14ac:dyDescent="0.2">
      <c r="A5" s="3"/>
    </row>
    <row r="10" spans="1:2" x14ac:dyDescent="0.2">
      <c r="A10" s="3"/>
    </row>
    <row r="11" spans="1:2" x14ac:dyDescent="0.2">
      <c r="A11" s="3"/>
    </row>
    <row r="15" spans="1:2" x14ac:dyDescent="0.2">
      <c r="A15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CDF1BD466E83E842902559549E0F08F2" ma:contentTypeVersion="2" ma:contentTypeDescription="Új dokumentum létrehozása." ma:contentTypeScope="" ma:versionID="8698343c726d7f370a7a7d81cbf9debd">
  <xsd:schema xmlns:xsd="http://www.w3.org/2001/XMLSchema" xmlns:xs="http://www.w3.org/2001/XMLSchema" xmlns:p="http://schemas.microsoft.com/office/2006/metadata/properties" xmlns:ns2="cb7eed14-1ed6-4f4f-9464-e9d73fc2f8e9" targetNamespace="http://schemas.microsoft.com/office/2006/metadata/properties" ma:root="true" ma:fieldsID="4e394f9912dfbbbefe045752086d7078" ns2:_="">
    <xsd:import namespace="cb7eed14-1ed6-4f4f-9464-e9d73fc2f8e9"/>
    <xsd:element name="properties">
      <xsd:complexType>
        <xsd:sequence>
          <xsd:element name="documentManagement">
            <xsd:complexType>
              <xsd:all>
                <xsd:element ref="ns2:T_x00e9_ma" minOccurs="0"/>
                <xsd:element ref="ns2:_x00c9_v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7eed14-1ed6-4f4f-9464-e9d73fc2f8e9" elementFormDefault="qualified">
    <xsd:import namespace="http://schemas.microsoft.com/office/2006/documentManagement/types"/>
    <xsd:import namespace="http://schemas.microsoft.com/office/infopath/2007/PartnerControls"/>
    <xsd:element name="T_x00e9_ma" ma:index="8" nillable="true" ma:displayName="Téma" ma:format="Dropdown" ma:internalName="T_x00e9_ma">
      <xsd:simpleType>
        <xsd:restriction base="dms:Choice">
          <xsd:enumeration value="Tervezés"/>
          <xsd:enumeration value="Zárszámadás"/>
          <xsd:enumeration value="Törvénymódosítás"/>
          <xsd:enumeration value="ÁSZ ellenőrzés"/>
          <xsd:enumeration value="Gyorsjelentés"/>
          <xsd:enumeration value="Monitoring"/>
          <xsd:enumeration value="Tervezési tájékoztató"/>
          <xsd:enumeration value="Útmutató"/>
          <xsd:enumeration value="Munkaprogram"/>
          <xsd:enumeration value="Ütemterv"/>
          <xsd:enumeration value="Módosító"/>
        </xsd:restriction>
      </xsd:simpleType>
    </xsd:element>
    <xsd:element name="_x00c9_v" ma:index="9" ma:displayName="Év" ma:default="2015" ma:format="Dropdown" ma:internalName="_x00c9_v">
      <xsd:simpleType>
        <xsd:restriction base="dms:Choice">
          <xsd:enumeration value="2017"/>
          <xsd:enumeration value="2016"/>
          <xsd:enumeration value="201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c9_v xmlns="cb7eed14-1ed6-4f4f-9464-e9d73fc2f8e9">2015</_x00c9_v>
    <T_x00e9_ma xmlns="cb7eed14-1ed6-4f4f-9464-e9d73fc2f8e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F172F4-C1E2-4802-B4FE-D4626B5FE9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7eed14-1ed6-4f4f-9464-e9d73fc2f8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CCE5B93-7FB1-47DB-904D-9531FAC308E3}">
  <ds:schemaRefs>
    <ds:schemaRef ds:uri="cb7eed14-1ed6-4f4f-9464-e9d73fc2f8e9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71F4FE9-397B-463F-8B4C-3375348C919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7</vt:i4>
      </vt:variant>
      <vt:variant>
        <vt:lpstr>Névvel ellátott tartományok</vt:lpstr>
      </vt:variant>
      <vt:variant>
        <vt:i4>7</vt:i4>
      </vt:variant>
    </vt:vector>
  </HeadingPairs>
  <TitlesOfParts>
    <vt:vector size="14" baseType="lpstr">
      <vt:lpstr>I_3A</vt:lpstr>
      <vt:lpstr>I_3B</vt:lpstr>
      <vt:lpstr>I_3C</vt:lpstr>
      <vt:lpstr>I_3D</vt:lpstr>
      <vt:lpstr>I_3E</vt:lpstr>
      <vt:lpstr>I_3F</vt:lpstr>
      <vt:lpstr>ELL</vt:lpstr>
      <vt:lpstr>I_3B!Nyomtatási_cím</vt:lpstr>
      <vt:lpstr>I_3C!Nyomtatási_cím</vt:lpstr>
      <vt:lpstr>I_3A!Nyomtatási_terület</vt:lpstr>
      <vt:lpstr>I_3B!Nyomtatási_terület</vt:lpstr>
      <vt:lpstr>I_3C!Nyomtatási_terület</vt:lpstr>
      <vt:lpstr>I_3D!Nyomtatási_terület</vt:lpstr>
      <vt:lpstr>I_3E!Nyomtatási_terület</vt:lpstr>
    </vt:vector>
  </TitlesOfParts>
  <Company>pm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Ladonyi</dc:creator>
  <cp:lastModifiedBy>Merkel Krisztina</cp:lastModifiedBy>
  <cp:lastPrinted>2023-06-21T07:07:40Z</cp:lastPrinted>
  <dcterms:created xsi:type="dcterms:W3CDTF">2003-02-28T09:07:03Z</dcterms:created>
  <dcterms:modified xsi:type="dcterms:W3CDTF">2023-06-21T11:53:12Z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0x010100CDF1BD466E83E842902559549E0F08F2</vt:lpwstr>
  </property>
</Properties>
</file>